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_dimov\Desktop\"/>
    </mc:Choice>
  </mc:AlternateContent>
  <bookViews>
    <workbookView xWindow="0" yWindow="0" windowWidth="24000" windowHeight="9510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.Бакалово" sheetId="6" r:id="rId6"/>
    <sheet name="Загорци" sheetId="7" r:id="rId7"/>
    <sheet name="Земенци" sheetId="8" r:id="rId8"/>
    <sheet name="Зимница" sheetId="9" r:id="rId9"/>
    <sheet name="Кап. Димитрово" sheetId="10" r:id="rId10"/>
    <sheet name="Коритен" sheetId="11" r:id="rId11"/>
    <sheet name="Крушари" sheetId="12" r:id="rId12"/>
    <sheet name="Лозенец" sheetId="13" r:id="rId13"/>
    <sheet name="Огняново" sheetId="14" r:id="rId14"/>
    <sheet name="Полковник Дяково" sheetId="15" r:id="rId15"/>
    <sheet name="Поручик Кърджиево" sheetId="16" r:id="rId16"/>
    <sheet name="Северняк" sheetId="17" r:id="rId17"/>
    <sheet name="Северци" sheetId="18" r:id="rId18"/>
    <sheet name="Телериг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9" l="1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J2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3" i="19"/>
  <c r="L2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J11" i="18"/>
  <c r="J10" i="18"/>
  <c r="J9" i="18"/>
  <c r="J8" i="18"/>
  <c r="J7" i="18"/>
  <c r="J6" i="18"/>
  <c r="J5" i="18"/>
  <c r="J4" i="18"/>
  <c r="J3" i="18"/>
  <c r="J2" i="18"/>
  <c r="L11" i="18"/>
  <c r="L10" i="18"/>
  <c r="L9" i="18"/>
  <c r="L8" i="18"/>
  <c r="L7" i="18"/>
  <c r="L6" i="18"/>
  <c r="L5" i="18"/>
  <c r="L4" i="18"/>
  <c r="L3" i="18"/>
  <c r="L2" i="18"/>
  <c r="H11" i="18"/>
  <c r="H10" i="18"/>
  <c r="H9" i="18"/>
  <c r="H8" i="18"/>
  <c r="H7" i="18"/>
  <c r="H6" i="18"/>
  <c r="H5" i="18"/>
  <c r="H4" i="18"/>
  <c r="H3" i="18"/>
  <c r="H2" i="18"/>
  <c r="H40" i="17"/>
  <c r="L40" i="17" s="1"/>
  <c r="J40" i="17" s="1"/>
  <c r="H39" i="17"/>
  <c r="L39" i="17" s="1"/>
  <c r="J39" i="17" s="1"/>
  <c r="H38" i="17"/>
  <c r="L38" i="17" s="1"/>
  <c r="J38" i="17" s="1"/>
  <c r="H37" i="17"/>
  <c r="L37" i="17" s="1"/>
  <c r="J37" i="17" s="1"/>
  <c r="H36" i="17"/>
  <c r="L36" i="17" s="1"/>
  <c r="J36" i="17" s="1"/>
  <c r="H35" i="17"/>
  <c r="L35" i="17" s="1"/>
  <c r="J35" i="17" s="1"/>
  <c r="H34" i="17"/>
  <c r="L34" i="17" s="1"/>
  <c r="J34" i="17" s="1"/>
  <c r="H33" i="17"/>
  <c r="L33" i="17" s="1"/>
  <c r="J33" i="17" s="1"/>
  <c r="H32" i="17"/>
  <c r="L32" i="17" s="1"/>
  <c r="J32" i="17" s="1"/>
  <c r="H31" i="17"/>
  <c r="L31" i="17" s="1"/>
  <c r="J31" i="17" s="1"/>
  <c r="H30" i="17"/>
  <c r="L30" i="17" s="1"/>
  <c r="J30" i="17" s="1"/>
  <c r="H29" i="17"/>
  <c r="L29" i="17" s="1"/>
  <c r="J29" i="17" s="1"/>
  <c r="H28" i="17"/>
  <c r="L28" i="17" s="1"/>
  <c r="J28" i="17" s="1"/>
  <c r="H27" i="17"/>
  <c r="L27" i="17" s="1"/>
  <c r="J27" i="17" s="1"/>
  <c r="H26" i="17"/>
  <c r="L26" i="17" s="1"/>
  <c r="J26" i="17" s="1"/>
  <c r="H25" i="17"/>
  <c r="L25" i="17" s="1"/>
  <c r="J25" i="17" s="1"/>
  <c r="H24" i="17"/>
  <c r="L24" i="17" s="1"/>
  <c r="J24" i="17" s="1"/>
  <c r="H23" i="17"/>
  <c r="L23" i="17" s="1"/>
  <c r="J23" i="17" s="1"/>
  <c r="H22" i="17"/>
  <c r="L22" i="17" s="1"/>
  <c r="J22" i="17" s="1"/>
  <c r="H21" i="17"/>
  <c r="L21" i="17" s="1"/>
  <c r="J21" i="17" s="1"/>
  <c r="H20" i="17"/>
  <c r="L20" i="17" s="1"/>
  <c r="J20" i="17" s="1"/>
  <c r="H19" i="17"/>
  <c r="L19" i="17" s="1"/>
  <c r="J19" i="17" s="1"/>
  <c r="H18" i="17"/>
  <c r="L18" i="17" s="1"/>
  <c r="J18" i="17" s="1"/>
  <c r="H17" i="17"/>
  <c r="L17" i="17" s="1"/>
  <c r="J17" i="17" s="1"/>
  <c r="H16" i="17"/>
  <c r="L16" i="17" s="1"/>
  <c r="J16" i="17" s="1"/>
  <c r="H15" i="17"/>
  <c r="L15" i="17" s="1"/>
  <c r="J15" i="17" s="1"/>
  <c r="H14" i="17"/>
  <c r="L14" i="17" s="1"/>
  <c r="J14" i="17" s="1"/>
  <c r="H13" i="17"/>
  <c r="L13" i="17" s="1"/>
  <c r="J13" i="17" s="1"/>
  <c r="H12" i="17"/>
  <c r="L12" i="17" s="1"/>
  <c r="J12" i="17" s="1"/>
  <c r="H11" i="17"/>
  <c r="L11" i="17" s="1"/>
  <c r="J11" i="17" s="1"/>
  <c r="H10" i="17"/>
  <c r="L10" i="17" s="1"/>
  <c r="J10" i="17" s="1"/>
  <c r="H9" i="17"/>
  <c r="L9" i="17" s="1"/>
  <c r="J9" i="17" s="1"/>
  <c r="H8" i="17"/>
  <c r="L8" i="17" s="1"/>
  <c r="J8" i="17" s="1"/>
  <c r="H7" i="17"/>
  <c r="L7" i="17" s="1"/>
  <c r="J7" i="17" s="1"/>
  <c r="H6" i="17"/>
  <c r="L6" i="17" s="1"/>
  <c r="J6" i="17" s="1"/>
  <c r="H5" i="17"/>
  <c r="L5" i="17" s="1"/>
  <c r="J5" i="17" s="1"/>
  <c r="H4" i="17"/>
  <c r="L4" i="17" s="1"/>
  <c r="J4" i="17" s="1"/>
  <c r="H3" i="17"/>
  <c r="L3" i="17" s="1"/>
  <c r="J3" i="17" s="1"/>
  <c r="H2" i="17"/>
  <c r="L2" i="17" s="1"/>
  <c r="J2" i="17" s="1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  <c r="J2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L2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J23" i="14"/>
  <c r="J24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J22" i="13" l="1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2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D33" i="12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2" i="11"/>
  <c r="L46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H45" i="10"/>
  <c r="H44" i="10"/>
  <c r="H42" i="10"/>
  <c r="H43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J12" i="8"/>
  <c r="J11" i="8"/>
  <c r="J9" i="8"/>
  <c r="J10" i="8"/>
  <c r="J8" i="8"/>
  <c r="J7" i="8"/>
  <c r="J6" i="8"/>
  <c r="J5" i="8"/>
  <c r="J4" i="8"/>
  <c r="J3" i="8"/>
  <c r="J2" i="8"/>
  <c r="L12" i="8"/>
  <c r="L11" i="8"/>
  <c r="L10" i="8"/>
  <c r="L9" i="8"/>
  <c r="L8" i="8"/>
  <c r="L7" i="8"/>
  <c r="L6" i="8"/>
  <c r="L5" i="8"/>
  <c r="L4" i="8"/>
  <c r="L3" i="8"/>
  <c r="L2" i="8"/>
  <c r="H12" i="8"/>
  <c r="H11" i="8"/>
  <c r="H10" i="8"/>
  <c r="H9" i="8"/>
  <c r="H8" i="8"/>
  <c r="H7" i="8"/>
  <c r="H6" i="8"/>
  <c r="H5" i="8"/>
  <c r="H4" i="8"/>
  <c r="H3" i="8"/>
  <c r="H2" i="8"/>
  <c r="J10" i="7"/>
  <c r="J9" i="7"/>
  <c r="J8" i="7"/>
  <c r="J7" i="7"/>
  <c r="J6" i="7"/>
  <c r="J5" i="7"/>
  <c r="J4" i="7"/>
  <c r="J3" i="7"/>
  <c r="J2" i="7"/>
  <c r="L10" i="7"/>
  <c r="L9" i="7"/>
  <c r="L8" i="7"/>
  <c r="L7" i="7"/>
  <c r="L6" i="7"/>
  <c r="L5" i="7"/>
  <c r="L4" i="7"/>
  <c r="L3" i="7"/>
  <c r="L2" i="7"/>
  <c r="H10" i="7"/>
  <c r="H9" i="7"/>
  <c r="H8" i="7"/>
  <c r="H7" i="7"/>
  <c r="H6" i="7"/>
  <c r="H5" i="7"/>
  <c r="H4" i="7"/>
  <c r="H3" i="7"/>
  <c r="H2" i="7"/>
  <c r="J10" i="6"/>
  <c r="J9" i="6"/>
  <c r="J8" i="6"/>
  <c r="J7" i="6"/>
  <c r="J6" i="6"/>
  <c r="J5" i="6"/>
  <c r="J4" i="6"/>
  <c r="J3" i="6"/>
  <c r="J2" i="6"/>
  <c r="L10" i="6"/>
  <c r="L9" i="6"/>
  <c r="L8" i="6"/>
  <c r="L7" i="6"/>
  <c r="L6" i="6"/>
  <c r="L5" i="6"/>
  <c r="L4" i="6"/>
  <c r="L3" i="6"/>
  <c r="L2" i="6"/>
  <c r="H10" i="6"/>
  <c r="H9" i="6"/>
  <c r="H8" i="6"/>
  <c r="H7" i="6"/>
  <c r="H6" i="6"/>
  <c r="H5" i="6"/>
  <c r="H4" i="6"/>
  <c r="H3" i="6"/>
  <c r="H2" i="6"/>
  <c r="H2" i="4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J13" i="4"/>
  <c r="J12" i="4"/>
  <c r="J11" i="4"/>
  <c r="J10" i="4"/>
  <c r="J9" i="4"/>
  <c r="J8" i="4"/>
  <c r="J7" i="4"/>
  <c r="J6" i="4"/>
  <c r="J5" i="4"/>
  <c r="J4" i="4"/>
  <c r="J3" i="4"/>
  <c r="J2" i="4"/>
  <c r="H13" i="4"/>
  <c r="H12" i="4"/>
  <c r="H11" i="4"/>
  <c r="H10" i="4"/>
  <c r="H9" i="4"/>
  <c r="H8" i="4"/>
  <c r="H7" i="4"/>
  <c r="H6" i="4"/>
  <c r="H5" i="4"/>
  <c r="H4" i="4"/>
  <c r="H3" i="4"/>
  <c r="L13" i="4"/>
  <c r="L12" i="4"/>
  <c r="L11" i="4"/>
  <c r="L10" i="4"/>
  <c r="L9" i="4"/>
  <c r="L8" i="4"/>
  <c r="L7" i="4"/>
  <c r="L6" i="4"/>
  <c r="L5" i="4"/>
  <c r="L4" i="4"/>
  <c r="L3" i="4"/>
  <c r="L2" i="4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3" i="1"/>
  <c r="I57" i="2" l="1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I2" i="2"/>
  <c r="K2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D17" i="9" l="1"/>
  <c r="D11" i="6"/>
  <c r="D58" i="2"/>
  <c r="D33" i="1"/>
  <c r="I36" i="19" l="1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I2" i="19"/>
  <c r="I10" i="18"/>
  <c r="I8" i="18"/>
  <c r="I6" i="18"/>
  <c r="I4" i="18"/>
  <c r="I2" i="18"/>
  <c r="D12" i="18"/>
  <c r="K11" i="18"/>
  <c r="I11" i="18" s="1"/>
  <c r="K10" i="18"/>
  <c r="K9" i="18"/>
  <c r="I9" i="18" s="1"/>
  <c r="K8" i="18"/>
  <c r="K7" i="18"/>
  <c r="I7" i="18" s="1"/>
  <c r="K6" i="18"/>
  <c r="K5" i="18"/>
  <c r="I5" i="18" s="1"/>
  <c r="K4" i="18"/>
  <c r="K3" i="18"/>
  <c r="I3" i="18" s="1"/>
  <c r="K2" i="18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I2" i="15"/>
  <c r="D22" i="15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D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45" i="10" l="1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I12" i="8"/>
  <c r="I11" i="8"/>
  <c r="I10" i="8"/>
  <c r="I9" i="8"/>
  <c r="I8" i="8"/>
  <c r="I7" i="8"/>
  <c r="I6" i="8"/>
  <c r="I5" i="8"/>
  <c r="I4" i="8"/>
  <c r="I3" i="8"/>
  <c r="I2" i="8"/>
  <c r="I10" i="7"/>
  <c r="I9" i="7"/>
  <c r="I8" i="7"/>
  <c r="I7" i="7"/>
  <c r="I6" i="7"/>
  <c r="I5" i="7"/>
  <c r="I4" i="7"/>
  <c r="I3" i="7"/>
  <c r="I2" i="7"/>
  <c r="I10" i="6"/>
  <c r="I9" i="6"/>
  <c r="I8" i="6"/>
  <c r="I7" i="6"/>
  <c r="I6" i="6"/>
  <c r="I5" i="6"/>
  <c r="I4" i="6"/>
  <c r="I3" i="6"/>
  <c r="I2" i="6"/>
  <c r="K10" i="6"/>
  <c r="K9" i="6"/>
  <c r="K8" i="6"/>
  <c r="K7" i="6"/>
  <c r="K6" i="6"/>
  <c r="K5" i="6"/>
  <c r="K4" i="6"/>
  <c r="K3" i="6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13" i="4"/>
  <c r="I12" i="4"/>
  <c r="I11" i="4"/>
  <c r="I10" i="4"/>
  <c r="I9" i="4"/>
  <c r="I8" i="4"/>
  <c r="I7" i="4"/>
  <c r="I6" i="4"/>
  <c r="I5" i="4"/>
  <c r="I4" i="4"/>
  <c r="I3" i="4"/>
  <c r="I2" i="4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D46" i="10" l="1"/>
  <c r="D41" i="17" l="1"/>
  <c r="D36" i="16"/>
  <c r="K32" i="10" l="1"/>
  <c r="D23" i="5" l="1"/>
  <c r="K22" i="5"/>
  <c r="K21" i="5"/>
  <c r="K2" i="17" l="1"/>
  <c r="I2" i="17" s="1"/>
  <c r="K32" i="1" l="1"/>
  <c r="K5" i="1"/>
  <c r="K4" i="1"/>
  <c r="K3" i="1"/>
  <c r="K3" i="19" l="1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2" i="19"/>
  <c r="K3" i="17" l="1"/>
  <c r="I3" i="17" s="1"/>
  <c r="K4" i="17"/>
  <c r="I4" i="17" s="1"/>
  <c r="K5" i="17"/>
  <c r="I5" i="17" s="1"/>
  <c r="K6" i="17"/>
  <c r="I6" i="17" s="1"/>
  <c r="K7" i="17"/>
  <c r="I7" i="17" s="1"/>
  <c r="K8" i="17"/>
  <c r="I8" i="17" s="1"/>
  <c r="K9" i="17"/>
  <c r="I9" i="17" s="1"/>
  <c r="K10" i="17"/>
  <c r="I10" i="17" s="1"/>
  <c r="K11" i="17"/>
  <c r="I11" i="17" s="1"/>
  <c r="K12" i="17"/>
  <c r="I12" i="17" s="1"/>
  <c r="K13" i="17"/>
  <c r="I13" i="17" s="1"/>
  <c r="K14" i="17"/>
  <c r="I14" i="17" s="1"/>
  <c r="K15" i="17"/>
  <c r="I15" i="17" s="1"/>
  <c r="K16" i="17"/>
  <c r="I16" i="17" s="1"/>
  <c r="K17" i="17"/>
  <c r="I17" i="17" s="1"/>
  <c r="K18" i="17"/>
  <c r="I18" i="17" s="1"/>
  <c r="K19" i="17"/>
  <c r="I19" i="17" s="1"/>
  <c r="K20" i="17"/>
  <c r="I20" i="17" s="1"/>
  <c r="K21" i="17"/>
  <c r="I21" i="17" s="1"/>
  <c r="K22" i="17"/>
  <c r="I22" i="17" s="1"/>
  <c r="K23" i="17"/>
  <c r="I23" i="17" s="1"/>
  <c r="K24" i="17"/>
  <c r="I24" i="17" s="1"/>
  <c r="K25" i="17"/>
  <c r="I25" i="17" s="1"/>
  <c r="K26" i="17"/>
  <c r="I26" i="17" s="1"/>
  <c r="K27" i="17"/>
  <c r="I27" i="17" s="1"/>
  <c r="K28" i="17"/>
  <c r="I28" i="17" s="1"/>
  <c r="K29" i="17"/>
  <c r="I29" i="17" s="1"/>
  <c r="K30" i="17"/>
  <c r="I30" i="17" s="1"/>
  <c r="K31" i="17"/>
  <c r="I31" i="17" s="1"/>
  <c r="K32" i="17"/>
  <c r="I32" i="17" s="1"/>
  <c r="K33" i="17"/>
  <c r="I33" i="17" s="1"/>
  <c r="K34" i="17"/>
  <c r="I34" i="17" s="1"/>
  <c r="K35" i="17"/>
  <c r="I35" i="17" s="1"/>
  <c r="K36" i="17"/>
  <c r="I36" i="17" s="1"/>
  <c r="K37" i="17"/>
  <c r="I37" i="17" s="1"/>
  <c r="K38" i="17"/>
  <c r="I38" i="17" s="1"/>
  <c r="K39" i="17"/>
  <c r="I39" i="17" s="1"/>
  <c r="K40" i="17"/>
  <c r="I40" i="17" s="1"/>
  <c r="K3" i="16" l="1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2" i="16"/>
  <c r="K3" i="15" l="1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" i="15"/>
  <c r="K3" i="14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" i="14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2" i="12"/>
  <c r="K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2" i="11"/>
  <c r="I2" i="11" s="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2" i="10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K3" i="8"/>
  <c r="K4" i="8"/>
  <c r="K5" i="8"/>
  <c r="K6" i="8"/>
  <c r="K7" i="8"/>
  <c r="K8" i="8"/>
  <c r="K9" i="8"/>
  <c r="K10" i="8"/>
  <c r="K11" i="8"/>
  <c r="K12" i="8"/>
  <c r="K2" i="8"/>
  <c r="K3" i="7"/>
  <c r="K4" i="7"/>
  <c r="K5" i="7"/>
  <c r="K6" i="7"/>
  <c r="K7" i="7"/>
  <c r="K8" i="7"/>
  <c r="K9" i="7"/>
  <c r="K10" i="7"/>
  <c r="K2" i="7"/>
  <c r="K2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" i="5"/>
  <c r="D14" i="4"/>
  <c r="K3" i="4"/>
  <c r="K4" i="4"/>
  <c r="K5" i="4"/>
  <c r="K6" i="4"/>
  <c r="K7" i="4"/>
  <c r="K8" i="4"/>
  <c r="K9" i="4"/>
  <c r="K10" i="4"/>
  <c r="K11" i="4"/>
  <c r="K12" i="4"/>
  <c r="K13" i="4"/>
  <c r="K2" i="4"/>
  <c r="K7" i="3"/>
  <c r="I7" i="3" s="1"/>
  <c r="K8" i="3"/>
  <c r="I8" i="3" s="1"/>
  <c r="K9" i="3"/>
  <c r="I9" i="3" s="1"/>
  <c r="K10" i="3"/>
  <c r="I10" i="3" s="1"/>
  <c r="K11" i="3"/>
  <c r="I11" i="3" s="1"/>
  <c r="K12" i="3"/>
  <c r="I12" i="3" s="1"/>
  <c r="K13" i="3"/>
  <c r="I13" i="3" s="1"/>
  <c r="K14" i="3"/>
  <c r="I14" i="3" s="1"/>
  <c r="K15" i="3"/>
  <c r="I15" i="3" s="1"/>
  <c r="K16" i="3"/>
  <c r="I16" i="3" s="1"/>
  <c r="K17" i="3"/>
  <c r="I17" i="3" s="1"/>
  <c r="K18" i="3"/>
  <c r="I18" i="3" s="1"/>
  <c r="K19" i="3"/>
  <c r="I19" i="3" s="1"/>
  <c r="K20" i="3"/>
  <c r="I20" i="3" s="1"/>
  <c r="K21" i="3"/>
  <c r="I21" i="3" s="1"/>
  <c r="K22" i="3"/>
  <c r="I22" i="3" s="1"/>
  <c r="K23" i="3"/>
  <c r="I23" i="3" s="1"/>
  <c r="K24" i="3"/>
  <c r="I24" i="3" s="1"/>
  <c r="K25" i="3"/>
  <c r="I25" i="3" s="1"/>
  <c r="K26" i="3"/>
  <c r="I26" i="3" s="1"/>
  <c r="K27" i="3"/>
  <c r="I27" i="3" s="1"/>
  <c r="K28" i="3"/>
  <c r="I28" i="3" s="1"/>
  <c r="K29" i="3"/>
  <c r="I29" i="3" s="1"/>
  <c r="K30" i="3"/>
  <c r="I30" i="3" s="1"/>
  <c r="K31" i="3"/>
  <c r="I31" i="3" s="1"/>
  <c r="K32" i="3"/>
  <c r="I32" i="3" s="1"/>
  <c r="K33" i="3"/>
  <c r="I33" i="3" s="1"/>
  <c r="K34" i="3"/>
  <c r="I34" i="3" s="1"/>
  <c r="K35" i="3"/>
  <c r="I35" i="3" s="1"/>
  <c r="K36" i="3"/>
  <c r="I36" i="3" s="1"/>
  <c r="K37" i="3"/>
  <c r="I37" i="3" s="1"/>
  <c r="K38" i="3"/>
  <c r="I38" i="3" s="1"/>
  <c r="K39" i="3"/>
  <c r="I39" i="3" s="1"/>
  <c r="K3" i="3"/>
  <c r="I3" i="3" s="1"/>
  <c r="K4" i="3"/>
  <c r="I4" i="3" s="1"/>
  <c r="K5" i="3"/>
  <c r="I5" i="3" s="1"/>
  <c r="K6" i="3"/>
  <c r="I6" i="3" s="1"/>
  <c r="K2" i="3"/>
  <c r="I2" i="3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D37" i="19" l="1"/>
  <c r="D25" i="14" l="1"/>
  <c r="D47" i="11" l="1"/>
  <c r="D13" i="8" l="1"/>
  <c r="D11" i="7"/>
  <c r="D40" i="3" l="1"/>
</calcChain>
</file>

<file path=xl/sharedStrings.xml><?xml version="1.0" encoding="utf-8"?>
<sst xmlns="http://schemas.openxmlformats.org/spreadsheetml/2006/main" count="2242" uniqueCount="551">
  <si>
    <t>Землище</t>
  </si>
  <si>
    <t>Поз. имот №</t>
  </si>
  <si>
    <t>Площ</t>
  </si>
  <si>
    <t>Категория</t>
  </si>
  <si>
    <t>Александрия</t>
  </si>
  <si>
    <t>00268.273.1</t>
  </si>
  <si>
    <t>Пасище, мера</t>
  </si>
  <si>
    <t xml:space="preserve">V </t>
  </si>
  <si>
    <t>00268.17.83</t>
  </si>
  <si>
    <t>V</t>
  </si>
  <si>
    <t>00268.18.81</t>
  </si>
  <si>
    <t>IV</t>
  </si>
  <si>
    <t>00268.20.17</t>
  </si>
  <si>
    <t>00268.22.78</t>
  </si>
  <si>
    <t>VI</t>
  </si>
  <si>
    <t>00268.28.64</t>
  </si>
  <si>
    <t>00268.29.131</t>
  </si>
  <si>
    <t>00268.33.1</t>
  </si>
  <si>
    <t>00268.34.1</t>
  </si>
  <si>
    <t>00268.35.1</t>
  </si>
  <si>
    <t>00268.36.1</t>
  </si>
  <si>
    <t>00268.38.1</t>
  </si>
  <si>
    <t>00268.39.1</t>
  </si>
  <si>
    <t>00268.42.1</t>
  </si>
  <si>
    <t>III</t>
  </si>
  <si>
    <t>00268.45.1</t>
  </si>
  <si>
    <t>00268.46.1</t>
  </si>
  <si>
    <t>00268.47.1</t>
  </si>
  <si>
    <t>00268.48.1</t>
  </si>
  <si>
    <t>00268.49.1</t>
  </si>
  <si>
    <t>00268.50.1</t>
  </si>
  <si>
    <t>00268.51.1</t>
  </si>
  <si>
    <t>00268.52.1</t>
  </si>
  <si>
    <t>00268.53.1</t>
  </si>
  <si>
    <t>00268.54.1</t>
  </si>
  <si>
    <t>00268.59.1</t>
  </si>
  <si>
    <t>00268.61.1</t>
  </si>
  <si>
    <t>00268.62.1</t>
  </si>
  <si>
    <t>00268.63.1</t>
  </si>
  <si>
    <t>00268.65.1</t>
  </si>
  <si>
    <t>00268.66.1</t>
  </si>
  <si>
    <t>00268.67.1</t>
  </si>
  <si>
    <t>00268.68.1</t>
  </si>
  <si>
    <t>00268.69.1</t>
  </si>
  <si>
    <t>00268.70.1</t>
  </si>
  <si>
    <t>00268.73.1</t>
  </si>
  <si>
    <t>00268.74.1</t>
  </si>
  <si>
    <t>00268.75.1</t>
  </si>
  <si>
    <t>00268.76.1</t>
  </si>
  <si>
    <t>00268.80.1</t>
  </si>
  <si>
    <t>00268.82.1</t>
  </si>
  <si>
    <t>00268.84.1</t>
  </si>
  <si>
    <t>00268.87.1</t>
  </si>
  <si>
    <t>00268.90.1</t>
  </si>
  <si>
    <t>00268.91.1</t>
  </si>
  <si>
    <t>00268.92.1</t>
  </si>
  <si>
    <t>00268.273.501</t>
  </si>
  <si>
    <t>00268.273.504</t>
  </si>
  <si>
    <t>00268.273.505</t>
  </si>
  <si>
    <t>00268.273.509</t>
  </si>
  <si>
    <t>00268.273.510</t>
  </si>
  <si>
    <t>00268.36.2</t>
  </si>
  <si>
    <t>00268.20.28</t>
  </si>
  <si>
    <t>00268.72.2</t>
  </si>
  <si>
    <t>00268.72.3</t>
  </si>
  <si>
    <t>00268.72.4</t>
  </si>
  <si>
    <t>00268.43.4</t>
  </si>
  <si>
    <t>Абрит</t>
  </si>
  <si>
    <t>00031.15.75</t>
  </si>
  <si>
    <t>00031.66.500</t>
  </si>
  <si>
    <t>00031.22.26</t>
  </si>
  <si>
    <t>00031.22.29</t>
  </si>
  <si>
    <t>00031.14.16</t>
  </si>
  <si>
    <t>00031.21.31</t>
  </si>
  <si>
    <t>00031.70.33</t>
  </si>
  <si>
    <t>00031.60.37</t>
  </si>
  <si>
    <t>IX</t>
  </si>
  <si>
    <t>00031.20.40</t>
  </si>
  <si>
    <t>00031.9.43</t>
  </si>
  <si>
    <t>00031.6.65</t>
  </si>
  <si>
    <t>00031.16.46</t>
  </si>
  <si>
    <t>00031.11.57</t>
  </si>
  <si>
    <t>00031.38.2</t>
  </si>
  <si>
    <t>00031.66.501</t>
  </si>
  <si>
    <t>00031.68.500</t>
  </si>
  <si>
    <t>00031.69.500</t>
  </si>
  <si>
    <t>00031.69.501</t>
  </si>
  <si>
    <t>00031.69.502</t>
  </si>
  <si>
    <t>00031.70.500</t>
  </si>
  <si>
    <t>00031.70.501</t>
  </si>
  <si>
    <t>00031.70.502</t>
  </si>
  <si>
    <t>00031.70.503</t>
  </si>
  <si>
    <t>00031.36.1</t>
  </si>
  <si>
    <t>00031.53.2</t>
  </si>
  <si>
    <t>00031.6.64</t>
  </si>
  <si>
    <t>00031.56.63</t>
  </si>
  <si>
    <t>00031.67.28</t>
  </si>
  <si>
    <t>00031.68.70</t>
  </si>
  <si>
    <t>00031.68.71</t>
  </si>
  <si>
    <t>Бистрец</t>
  </si>
  <si>
    <t>04193.3.27</t>
  </si>
  <si>
    <t>04193.3.28</t>
  </si>
  <si>
    <t>04193.7.31</t>
  </si>
  <si>
    <t>04193.6.32</t>
  </si>
  <si>
    <t>04193.7.33</t>
  </si>
  <si>
    <t>04193.9.47</t>
  </si>
  <si>
    <t>04193.10.37</t>
  </si>
  <si>
    <t>04193.9.60</t>
  </si>
  <si>
    <t>04193.77.55</t>
  </si>
  <si>
    <t>04193.18.41</t>
  </si>
  <si>
    <t>04193.26.104</t>
  </si>
  <si>
    <t>04193.26.105</t>
  </si>
  <si>
    <t>04193.85.45</t>
  </si>
  <si>
    <t>04193.85.46</t>
  </si>
  <si>
    <t>04193.14.47</t>
  </si>
  <si>
    <t>04193.83.48</t>
  </si>
  <si>
    <t>04193.83.49</t>
  </si>
  <si>
    <t>04193.12.91</t>
  </si>
  <si>
    <t>04193.13.92</t>
  </si>
  <si>
    <t>04193.20.52</t>
  </si>
  <si>
    <t>04193.14.53</t>
  </si>
  <si>
    <t>04193.16.80</t>
  </si>
  <si>
    <t>04193.16.79</t>
  </si>
  <si>
    <t>04193.3.147</t>
  </si>
  <si>
    <t>04193.77.151</t>
  </si>
  <si>
    <t>04193.77.152</t>
  </si>
  <si>
    <t>04193.77.153</t>
  </si>
  <si>
    <t>04193.77.154</t>
  </si>
  <si>
    <t>04193.77.155</t>
  </si>
  <si>
    <t>04193.77.156</t>
  </si>
  <si>
    <t>04193.80.157</t>
  </si>
  <si>
    <t>04193.85.158</t>
  </si>
  <si>
    <t>04193.85.159</t>
  </si>
  <si>
    <t>04193.38.2</t>
  </si>
  <si>
    <t>04193.39.3</t>
  </si>
  <si>
    <t>04193.2.37</t>
  </si>
  <si>
    <t>04193.26.101</t>
  </si>
  <si>
    <t>04193.9.59</t>
  </si>
  <si>
    <t>Габер</t>
  </si>
  <si>
    <t>14043.13.46</t>
  </si>
  <si>
    <t>14043.202.30</t>
  </si>
  <si>
    <t>14043.10.62</t>
  </si>
  <si>
    <t>14043.53.38</t>
  </si>
  <si>
    <t>14043.16.62</t>
  </si>
  <si>
    <t>14043.53.41</t>
  </si>
  <si>
    <t>14043.43.42</t>
  </si>
  <si>
    <t>14043.18.52</t>
  </si>
  <si>
    <t>14043.202.47</t>
  </si>
  <si>
    <t>14043.16.63</t>
  </si>
  <si>
    <t>14043.21.59</t>
  </si>
  <si>
    <t>14043.60.4</t>
  </si>
  <si>
    <t>Добрин</t>
  </si>
  <si>
    <t>21470.7.3</t>
  </si>
  <si>
    <t>21470.37.37</t>
  </si>
  <si>
    <t>21470.10.56</t>
  </si>
  <si>
    <t>21470.7.64</t>
  </si>
  <si>
    <t>21470.39.19</t>
  </si>
  <si>
    <t>21470.39.75</t>
  </si>
  <si>
    <t>21470.170.504</t>
  </si>
  <si>
    <t>21470.170.505</t>
  </si>
  <si>
    <t>21470.170.506</t>
  </si>
  <si>
    <t>21470.170.507</t>
  </si>
  <si>
    <t>21470.170.508</t>
  </si>
  <si>
    <t>21470.170.509</t>
  </si>
  <si>
    <t>21470.170.503</t>
  </si>
  <si>
    <t>21470.172.510</t>
  </si>
  <si>
    <t>21470.172.511</t>
  </si>
  <si>
    <t>21470.177.500</t>
  </si>
  <si>
    <t>21470.178.512</t>
  </si>
  <si>
    <t>21470.178.513</t>
  </si>
  <si>
    <t>21470.177.502</t>
  </si>
  <si>
    <t>Ефрейтор Бакалово</t>
  </si>
  <si>
    <t>X</t>
  </si>
  <si>
    <t>27656.16.139</t>
  </si>
  <si>
    <t>27656.104.48</t>
  </si>
  <si>
    <t>27656.18.49</t>
  </si>
  <si>
    <t>27656.104.50</t>
  </si>
  <si>
    <t>27656.22.52</t>
  </si>
  <si>
    <t>27656.104.53</t>
  </si>
  <si>
    <t>27656.104.54</t>
  </si>
  <si>
    <t>27656.44.1</t>
  </si>
  <si>
    <t>27656.16.140</t>
  </si>
  <si>
    <t>Загорци</t>
  </si>
  <si>
    <t>30185.20.39</t>
  </si>
  <si>
    <t>30185.20.38</t>
  </si>
  <si>
    <t>30185.30.37</t>
  </si>
  <si>
    <t>30185.16.109</t>
  </si>
  <si>
    <t>30185.90.73</t>
  </si>
  <si>
    <t>30185.90.76</t>
  </si>
  <si>
    <t>30185.90.77</t>
  </si>
  <si>
    <t>30185.99.78</t>
  </si>
  <si>
    <t>30185.19.392</t>
  </si>
  <si>
    <t>Земенци</t>
  </si>
  <si>
    <t>30781.21.21</t>
  </si>
  <si>
    <t>30781.22.22</t>
  </si>
  <si>
    <t>30781.22.23</t>
  </si>
  <si>
    <t>30781.78.78</t>
  </si>
  <si>
    <t>30781.79.79</t>
  </si>
  <si>
    <t>30781.81.81</t>
  </si>
  <si>
    <t>30781.87.87</t>
  </si>
  <si>
    <t>30781.200.20</t>
  </si>
  <si>
    <t>30781.800.80</t>
  </si>
  <si>
    <t>30781.76.76</t>
  </si>
  <si>
    <t>30781.77.77</t>
  </si>
  <si>
    <t>Зимница</t>
  </si>
  <si>
    <t>30884.14.63</t>
  </si>
  <si>
    <t>30884.15.150</t>
  </si>
  <si>
    <t>30884.17.38</t>
  </si>
  <si>
    <t>30884.26.40</t>
  </si>
  <si>
    <t>30884.19.117</t>
  </si>
  <si>
    <t>30884.28.48</t>
  </si>
  <si>
    <t>30884.67.54</t>
  </si>
  <si>
    <t>30884.31.56</t>
  </si>
  <si>
    <t>30884.25.52</t>
  </si>
  <si>
    <t>30884.55.2</t>
  </si>
  <si>
    <t>30884.58.2</t>
  </si>
  <si>
    <t>30884.58.4</t>
  </si>
  <si>
    <t>30884.14.47</t>
  </si>
  <si>
    <t>30884.14.62</t>
  </si>
  <si>
    <t>Капитан Димитрово</t>
  </si>
  <si>
    <t>36138.12.61</t>
  </si>
  <si>
    <t>36138.25.32</t>
  </si>
  <si>
    <t>36138.7.1046</t>
  </si>
  <si>
    <t>36138.4.70</t>
  </si>
  <si>
    <t>36138.3.62</t>
  </si>
  <si>
    <t>36138.15.27</t>
  </si>
  <si>
    <t>36138.15.29</t>
  </si>
  <si>
    <t>36138.1.30</t>
  </si>
  <si>
    <t>36138.25.31</t>
  </si>
  <si>
    <t>36138.13.33</t>
  </si>
  <si>
    <t>36138.139.35</t>
  </si>
  <si>
    <t>36138.4.46</t>
  </si>
  <si>
    <t>36168.14.38</t>
  </si>
  <si>
    <t>36138.6.39</t>
  </si>
  <si>
    <t>36138.25.41</t>
  </si>
  <si>
    <t>36138.2.67</t>
  </si>
  <si>
    <t>36138.1.47</t>
  </si>
  <si>
    <t>36138.25.50</t>
  </si>
  <si>
    <t>36138.25.51</t>
  </si>
  <si>
    <t>36138.20.53</t>
  </si>
  <si>
    <t>36138.10.55</t>
  </si>
  <si>
    <t>36138.20.58</t>
  </si>
  <si>
    <t>36138.20.59</t>
  </si>
  <si>
    <t>36138.19.60</t>
  </si>
  <si>
    <t>36138.13.68</t>
  </si>
  <si>
    <t>36138.66.69</t>
  </si>
  <si>
    <t>36138.23.73</t>
  </si>
  <si>
    <t>36138.20.74</t>
  </si>
  <si>
    <t>36138.13.76</t>
  </si>
  <si>
    <t>36138.139.500</t>
  </si>
  <si>
    <t>36138.141.500</t>
  </si>
  <si>
    <t>36138.142.500</t>
  </si>
  <si>
    <t>36138.153.500</t>
  </si>
  <si>
    <t>36138.153.501</t>
  </si>
  <si>
    <t>36138.153.502</t>
  </si>
  <si>
    <t>36138.153.503</t>
  </si>
  <si>
    <t>36138.153.504</t>
  </si>
  <si>
    <t>36138.153.505</t>
  </si>
  <si>
    <t>36138.153.506</t>
  </si>
  <si>
    <t>36138.66.1</t>
  </si>
  <si>
    <t>36138.13.75</t>
  </si>
  <si>
    <t>36138.20.72</t>
  </si>
  <si>
    <t>36138.140.500</t>
  </si>
  <si>
    <t>36138.142.502</t>
  </si>
  <si>
    <t>Коритен</t>
  </si>
  <si>
    <t>38618.205.28</t>
  </si>
  <si>
    <t>38618.2.137</t>
  </si>
  <si>
    <t>38618.2.135</t>
  </si>
  <si>
    <t>38618.2.134</t>
  </si>
  <si>
    <t>38618.4.95</t>
  </si>
  <si>
    <t>38618.204.1</t>
  </si>
  <si>
    <t>38618.204.2</t>
  </si>
  <si>
    <t>38618.3.40</t>
  </si>
  <si>
    <t>38618.3.41</t>
  </si>
  <si>
    <t>38618.1.58</t>
  </si>
  <si>
    <t>38618.22.46</t>
  </si>
  <si>
    <t>38618.23.51</t>
  </si>
  <si>
    <t>38618.1.59</t>
  </si>
  <si>
    <t>38618.18.52</t>
  </si>
  <si>
    <t>38618.17.61</t>
  </si>
  <si>
    <t>38618.17.62</t>
  </si>
  <si>
    <t>38618.63.56</t>
  </si>
  <si>
    <t>38618.63.57</t>
  </si>
  <si>
    <t>38618.13.58</t>
  </si>
  <si>
    <t>38618.12.60</t>
  </si>
  <si>
    <t>38618.9.65</t>
  </si>
  <si>
    <t>38618.5.66</t>
  </si>
  <si>
    <t>38618.2.142</t>
  </si>
  <si>
    <t>38618.207.68</t>
  </si>
  <si>
    <t>38618.18.70</t>
  </si>
  <si>
    <t>38618.20.71</t>
  </si>
  <si>
    <t>38618.25.85</t>
  </si>
  <si>
    <t>38618.14.6</t>
  </si>
  <si>
    <t>38618.23.12</t>
  </si>
  <si>
    <t>38618.23.84</t>
  </si>
  <si>
    <t>38618.204.500</t>
  </si>
  <si>
    <t>38618.204.501</t>
  </si>
  <si>
    <t>38618.204.502</t>
  </si>
  <si>
    <t>38618.204.503</t>
  </si>
  <si>
    <t>38618.204.504</t>
  </si>
  <si>
    <t>38618.204.505</t>
  </si>
  <si>
    <t>38618.204.507</t>
  </si>
  <si>
    <t>38618.205.501</t>
  </si>
  <si>
    <t>38618.207.500</t>
  </si>
  <si>
    <t>38618.27.1</t>
  </si>
  <si>
    <t>38618.7.170</t>
  </si>
  <si>
    <t>38618.10.69</t>
  </si>
  <si>
    <t>38618.16.84</t>
  </si>
  <si>
    <t>38618.26.50</t>
  </si>
  <si>
    <t>38618.24.46</t>
  </si>
  <si>
    <t>Крушари</t>
  </si>
  <si>
    <t>пасище, мера</t>
  </si>
  <si>
    <t>ІV</t>
  </si>
  <si>
    <t>40097.502.16</t>
  </si>
  <si>
    <t>40097.223.45</t>
  </si>
  <si>
    <t>40097.27.44</t>
  </si>
  <si>
    <t>40097.112.6</t>
  </si>
  <si>
    <t>40097.22.138</t>
  </si>
  <si>
    <t>40097.112.5</t>
  </si>
  <si>
    <t>40097.503.146</t>
  </si>
  <si>
    <t>40097.508.75</t>
  </si>
  <si>
    <t>40097.31.90</t>
  </si>
  <si>
    <t>40097.27.41</t>
  </si>
  <si>
    <t>40097.31.89</t>
  </si>
  <si>
    <t>40097.31.104</t>
  </si>
  <si>
    <t>40097.600.7</t>
  </si>
  <si>
    <t>40097.503.144</t>
  </si>
  <si>
    <t>40097.14.86</t>
  </si>
  <si>
    <t>40097.223.13</t>
  </si>
  <si>
    <t>40097.223.22</t>
  </si>
  <si>
    <t>40097.27.39</t>
  </si>
  <si>
    <t>40097.112.2</t>
  </si>
  <si>
    <t>40097.19.101</t>
  </si>
  <si>
    <t>40097.16.6</t>
  </si>
  <si>
    <t>40097.223.14</t>
  </si>
  <si>
    <t>40097.223.12</t>
  </si>
  <si>
    <t>40097.22.145</t>
  </si>
  <si>
    <t>40097.21.72</t>
  </si>
  <si>
    <t>40097.223.28</t>
  </si>
  <si>
    <t>4009.505.146</t>
  </si>
  <si>
    <t>40097.223.43</t>
  </si>
  <si>
    <t>40097.505.145</t>
  </si>
  <si>
    <t>40097.31.105</t>
  </si>
  <si>
    <t>40097.20.128</t>
  </si>
  <si>
    <t>Лозенец</t>
  </si>
  <si>
    <t>44104.9.23</t>
  </si>
  <si>
    <t>44104.10.48</t>
  </si>
  <si>
    <t>44104.10.49</t>
  </si>
  <si>
    <t>44104.17.73</t>
  </si>
  <si>
    <t>44104.91.1</t>
  </si>
  <si>
    <t>44104.94.30</t>
  </si>
  <si>
    <t>44104.19.182</t>
  </si>
  <si>
    <t>44104.98.33</t>
  </si>
  <si>
    <t>44104.4.216</t>
  </si>
  <si>
    <t>44104.4.218</t>
  </si>
  <si>
    <t>44104.6.21</t>
  </si>
  <si>
    <t>44104.19.181</t>
  </si>
  <si>
    <t>44104.93.173</t>
  </si>
  <si>
    <t>44104.97.174</t>
  </si>
  <si>
    <t>44104.91.175</t>
  </si>
  <si>
    <t>44104.91.176</t>
  </si>
  <si>
    <t>44104.20.65</t>
  </si>
  <si>
    <t>44104.19.174</t>
  </si>
  <si>
    <t>44104.17.75</t>
  </si>
  <si>
    <t>44104.19.177</t>
  </si>
  <si>
    <t>44104.19.179</t>
  </si>
  <si>
    <t>Огняново</t>
  </si>
  <si>
    <t>53357.20.6</t>
  </si>
  <si>
    <t>53357.63.72</t>
  </si>
  <si>
    <t>53357.72.10</t>
  </si>
  <si>
    <t>53357.63.70</t>
  </si>
  <si>
    <t>53357.3.39</t>
  </si>
  <si>
    <t>53357.55.18</t>
  </si>
  <si>
    <t>53357.54.22</t>
  </si>
  <si>
    <t>53357.54.37</t>
  </si>
  <si>
    <t>53357.59.15</t>
  </si>
  <si>
    <t>53357.63.69</t>
  </si>
  <si>
    <t>53357.63.74</t>
  </si>
  <si>
    <t>53357.64.144</t>
  </si>
  <si>
    <t>53357.66.51</t>
  </si>
  <si>
    <t>53357.66.52</t>
  </si>
  <si>
    <t>53357.76.41</t>
  </si>
  <si>
    <t>53357.76.49</t>
  </si>
  <si>
    <t>53357.14.1</t>
  </si>
  <si>
    <t>53357.20.1</t>
  </si>
  <si>
    <t>53357.20.4</t>
  </si>
  <si>
    <t>53357.66.34</t>
  </si>
  <si>
    <t>53357.66.35</t>
  </si>
  <si>
    <t>53357.72.13</t>
  </si>
  <si>
    <t>53357.50.14</t>
  </si>
  <si>
    <t>Полковник Дяково</t>
  </si>
  <si>
    <t>57234.2.101</t>
  </si>
  <si>
    <t>57234.2.102</t>
  </si>
  <si>
    <t>57234.33.175</t>
  </si>
  <si>
    <t>57234.33.178</t>
  </si>
  <si>
    <t>57234.41.11</t>
  </si>
  <si>
    <t>57234.45.6</t>
  </si>
  <si>
    <t>57234.45.7</t>
  </si>
  <si>
    <t>57234.45.8</t>
  </si>
  <si>
    <t>57234.52.500</t>
  </si>
  <si>
    <t>57234.52.508</t>
  </si>
  <si>
    <t>57234.52.509</t>
  </si>
  <si>
    <t>57234.53.1</t>
  </si>
  <si>
    <t>57234.57.7</t>
  </si>
  <si>
    <t>57234.58.507</t>
  </si>
  <si>
    <t>57234.61.503</t>
  </si>
  <si>
    <t>57234.61.504</t>
  </si>
  <si>
    <t>57234.61.505</t>
  </si>
  <si>
    <t>57234.61.506</t>
  </si>
  <si>
    <t>Поручик Кърджиево</t>
  </si>
  <si>
    <t>57858.42.23</t>
  </si>
  <si>
    <t>57858.7.48</t>
  </si>
  <si>
    <t>57858.7.46</t>
  </si>
  <si>
    <t>57858.18.51</t>
  </si>
  <si>
    <t>57858.18.50</t>
  </si>
  <si>
    <t>57858.114.33</t>
  </si>
  <si>
    <t>57858.20.34</t>
  </si>
  <si>
    <t>57858.20.35</t>
  </si>
  <si>
    <t>57858.20.36</t>
  </si>
  <si>
    <t>57858.20.37</t>
  </si>
  <si>
    <t>57858.17.43</t>
  </si>
  <si>
    <t>57858.17.47</t>
  </si>
  <si>
    <t>57858.1.4</t>
  </si>
  <si>
    <t>57858.1.5</t>
  </si>
  <si>
    <t>57858.2.11</t>
  </si>
  <si>
    <t>57858.2.12</t>
  </si>
  <si>
    <t>57858.21.142</t>
  </si>
  <si>
    <t>57858.110.500</t>
  </si>
  <si>
    <t>57858.110.501</t>
  </si>
  <si>
    <t>57858.110.502</t>
  </si>
  <si>
    <t>57858.112.500</t>
  </si>
  <si>
    <t>57858.112.501</t>
  </si>
  <si>
    <t>57585.113.500</t>
  </si>
  <si>
    <t>57858.113.501</t>
  </si>
  <si>
    <t>57858.113.502</t>
  </si>
  <si>
    <t>57858.113.503</t>
  </si>
  <si>
    <t>57858.113.504</t>
  </si>
  <si>
    <t>57858.113.505</t>
  </si>
  <si>
    <t>57858.114.501</t>
  </si>
  <si>
    <t>57858.114.502</t>
  </si>
  <si>
    <t>57858.114.503</t>
  </si>
  <si>
    <t>57858.114.504</t>
  </si>
  <si>
    <t>57858.114.505</t>
  </si>
  <si>
    <t>57858.45.1</t>
  </si>
  <si>
    <t>Северняк</t>
  </si>
  <si>
    <t>65906.34.2</t>
  </si>
  <si>
    <t>65906.46.1</t>
  </si>
  <si>
    <t>65906.118.508</t>
  </si>
  <si>
    <t>65906.118.509</t>
  </si>
  <si>
    <t>65906.3.1028</t>
  </si>
  <si>
    <t>65906.3.1029</t>
  </si>
  <si>
    <t>65906.3.30</t>
  </si>
  <si>
    <t>65906.1.33</t>
  </si>
  <si>
    <t>65906.11.37</t>
  </si>
  <si>
    <t>65906.14.39</t>
  </si>
  <si>
    <t>65906.50.41</t>
  </si>
  <si>
    <t>65906.14.42</t>
  </si>
  <si>
    <t>65906.17.43</t>
  </si>
  <si>
    <t>65906.17.44</t>
  </si>
  <si>
    <t>65906.17.45</t>
  </si>
  <si>
    <t>65906.16.151</t>
  </si>
  <si>
    <t>65906.20.56</t>
  </si>
  <si>
    <t>65906.9.57</t>
  </si>
  <si>
    <t>65906.6.1058</t>
  </si>
  <si>
    <t>65906.117.500</t>
  </si>
  <si>
    <t>65906.117.501</t>
  </si>
  <si>
    <t>65906.118.503</t>
  </si>
  <si>
    <t>65906.118.504</t>
  </si>
  <si>
    <t>65906.118.505</t>
  </si>
  <si>
    <t>65906.119.500</t>
  </si>
  <si>
    <t>65906.120.502</t>
  </si>
  <si>
    <t>65906.121.500</t>
  </si>
  <si>
    <t>65906.121.501</t>
  </si>
  <si>
    <t>65906.122.500</t>
  </si>
  <si>
    <t>65906.12.118</t>
  </si>
  <si>
    <t>65906.12.119</t>
  </si>
  <si>
    <t>65906.35.3</t>
  </si>
  <si>
    <t>65906.46.5</t>
  </si>
  <si>
    <t>65906.118.506</t>
  </si>
  <si>
    <t>65906.118.512</t>
  </si>
  <si>
    <t>65906.35.4</t>
  </si>
  <si>
    <t>65906.14.40</t>
  </si>
  <si>
    <t>65906.2.131</t>
  </si>
  <si>
    <t>Северци</t>
  </si>
  <si>
    <t>65913.80.22</t>
  </si>
  <si>
    <t>65913.23.2</t>
  </si>
  <si>
    <t>65913.15.26</t>
  </si>
  <si>
    <t>65913.20.92</t>
  </si>
  <si>
    <t>65913.78.96</t>
  </si>
  <si>
    <t>65913.67.97</t>
  </si>
  <si>
    <t>65913.15.3</t>
  </si>
  <si>
    <t>65913.15.4</t>
  </si>
  <si>
    <t>65913.20.6</t>
  </si>
  <si>
    <t>65913.20.8</t>
  </si>
  <si>
    <t>Телериг</t>
  </si>
  <si>
    <t>72196.113.10</t>
  </si>
  <si>
    <t>72196.12.13</t>
  </si>
  <si>
    <t>72196.92.107</t>
  </si>
  <si>
    <t>72196.92.108</t>
  </si>
  <si>
    <t>72196.99.182</t>
  </si>
  <si>
    <t>72196.99.181</t>
  </si>
  <si>
    <t>72196.101.23</t>
  </si>
  <si>
    <t>72196.101.25</t>
  </si>
  <si>
    <t>72196.103.92</t>
  </si>
  <si>
    <t>72196.103.91</t>
  </si>
  <si>
    <t>72196.112.145</t>
  </si>
  <si>
    <t>72196.103.94</t>
  </si>
  <si>
    <t>72196.103.97</t>
  </si>
  <si>
    <t>72196.103.95</t>
  </si>
  <si>
    <t>72196.106.44</t>
  </si>
  <si>
    <t>72196.125.47</t>
  </si>
  <si>
    <t>72196.99.183</t>
  </si>
  <si>
    <t>72196.107.49</t>
  </si>
  <si>
    <t>72196.130.51</t>
  </si>
  <si>
    <t>72196.109.53</t>
  </si>
  <si>
    <t>72196.111.55</t>
  </si>
  <si>
    <t>72196.57.58</t>
  </si>
  <si>
    <t>72196.112.142</t>
  </si>
  <si>
    <t>72196.113.61</t>
  </si>
  <si>
    <t>72196.9.64</t>
  </si>
  <si>
    <t>72196.123.99</t>
  </si>
  <si>
    <t>72196.123.97</t>
  </si>
  <si>
    <t>72196.12.71</t>
  </si>
  <si>
    <t>72196.115.118</t>
  </si>
  <si>
    <t>72196.120.81</t>
  </si>
  <si>
    <t>72196.89.87</t>
  </si>
  <si>
    <t>72196.29.1</t>
  </si>
  <si>
    <t>72196.29.3</t>
  </si>
  <si>
    <t>72196.63.1</t>
  </si>
  <si>
    <t>72196.104.42</t>
  </si>
  <si>
    <t>30884.15.155</t>
  </si>
  <si>
    <t>ІІІ</t>
  </si>
  <si>
    <t>№ по ред</t>
  </si>
  <si>
    <t>Площ/дка</t>
  </si>
  <si>
    <t>лв./дка</t>
  </si>
  <si>
    <t xml:space="preserve">ПРИЛОЖЕНИЕ 1 </t>
  </si>
  <si>
    <t>Начин на трайно ползване</t>
  </si>
  <si>
    <t xml:space="preserve"> № по ред</t>
  </si>
  <si>
    <t>57234.57.10</t>
  </si>
  <si>
    <t>57234.58.52</t>
  </si>
  <si>
    <t>65906.24.139</t>
  </si>
  <si>
    <t>142.381</t>
  </si>
  <si>
    <t>21470.7.2</t>
  </si>
  <si>
    <t>21470.45.3</t>
  </si>
  <si>
    <t>НТП</t>
  </si>
  <si>
    <t>Депозит  в лева 20%</t>
  </si>
  <si>
    <t>Депозит в евро 20%</t>
  </si>
  <si>
    <t>Начална годишна наемна цена в лева</t>
  </si>
  <si>
    <t>Начална годишна наемна цена в евро</t>
  </si>
  <si>
    <t>евро/дка</t>
  </si>
  <si>
    <t>Депозит в лева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</si>
</sst>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л_в_._-;\-* #,##0.00\ _л_в_._-;_-* &quot;-&quot;??\ _л_в_._-;_-@_-"/>
    <numFmt numFmtId="164" formatCode="_-* #,##0.000\ _л_в_._-;\-* #,##0.000\ _л_в_._-;_-* \-??\ _л_в_._-;_-@_-"/>
    <numFmt numFmtId="165" formatCode="0.000"/>
    <numFmt numFmtId="166" formatCode="#,##0.00\ _л_в_."/>
    <numFmt numFmtId="167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0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2">
    <xf numFmtId="0" fontId="0" fillId="0" borderId="0" xfId="0"/>
    <xf numFmtId="164" fontId="2" fillId="2" borderId="1" xfId="1" applyNumberFormat="1" applyFont="1" applyFill="1" applyBorder="1" applyAlignment="1" applyProtection="1">
      <alignment horizontal="right" vertical="top" wrapText="1"/>
    </xf>
    <xf numFmtId="0" fontId="0" fillId="3" borderId="0" xfId="0" applyFill="1"/>
    <xf numFmtId="164" fontId="2" fillId="3" borderId="1" xfId="1" applyNumberFormat="1" applyFont="1" applyFill="1" applyBorder="1" applyAlignment="1" applyProtection="1">
      <alignment horizontal="right" vertical="top" wrapText="1"/>
    </xf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164" fontId="2" fillId="4" borderId="1" xfId="1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64" fontId="2" fillId="0" borderId="1" xfId="1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1" xfId="1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164" fontId="2" fillId="3" borderId="1" xfId="1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0" fontId="2" fillId="6" borderId="1" xfId="0" applyNumberFormat="1" applyFont="1" applyFill="1" applyBorder="1" applyAlignment="1" applyProtection="1">
      <alignment horizontal="center" vertical="top" wrapText="1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/>
    </xf>
    <xf numFmtId="2" fontId="0" fillId="0" borderId="0" xfId="0" applyNumberFormat="1"/>
    <xf numFmtId="0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2" fillId="3" borderId="3" xfId="2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49" fontId="2" fillId="4" borderId="1" xfId="1" applyNumberFormat="1" applyFont="1" applyFill="1" applyBorder="1" applyAlignment="1" applyProtection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2" fillId="5" borderId="1" xfId="0" applyNumberFormat="1" applyFont="1" applyFill="1" applyBorder="1" applyAlignment="1" applyProtection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/>
    </xf>
    <xf numFmtId="0" fontId="2" fillId="4" borderId="3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</xf>
    <xf numFmtId="0" fontId="7" fillId="3" borderId="0" xfId="0" applyFont="1" applyFill="1"/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/>
    <xf numFmtId="164" fontId="7" fillId="0" borderId="0" xfId="1" applyNumberFormat="1" applyFont="1" applyFill="1" applyBorder="1" applyAlignment="1" applyProtection="1">
      <alignment horizontal="right" vertical="top" wrapText="1"/>
    </xf>
    <xf numFmtId="0" fontId="7" fillId="0" borderId="0" xfId="0" applyFont="1" applyBorder="1" applyAlignment="1">
      <alignment horizontal="left"/>
    </xf>
    <xf numFmtId="166" fontId="2" fillId="0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49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>
      <alignment horizontal="left"/>
    </xf>
    <xf numFmtId="49" fontId="2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</xf>
    <xf numFmtId="0" fontId="2" fillId="3" borderId="9" xfId="2" applyFont="1" applyFill="1" applyBorder="1" applyAlignment="1">
      <alignment horizontal="center" vertical="top" wrapText="1"/>
    </xf>
    <xf numFmtId="43" fontId="2" fillId="0" borderId="5" xfId="0" applyNumberFormat="1" applyFont="1" applyFill="1" applyBorder="1" applyAlignment="1" applyProtection="1">
      <alignment horizontal="center" vertical="top" wrapText="1"/>
    </xf>
    <xf numFmtId="0" fontId="11" fillId="0" borderId="0" xfId="0" applyFont="1"/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43" fontId="2" fillId="3" borderId="5" xfId="0" applyNumberFormat="1" applyFont="1" applyFill="1" applyBorder="1" applyAlignment="1" applyProtection="1">
      <alignment horizontal="center" vertical="top" wrapText="1"/>
    </xf>
    <xf numFmtId="0" fontId="6" fillId="0" borderId="5" xfId="0" applyFont="1" applyBorder="1" applyAlignment="1">
      <alignment horizontal="center"/>
    </xf>
    <xf numFmtId="43" fontId="2" fillId="2" borderId="5" xfId="0" applyNumberFormat="1" applyFont="1" applyFill="1" applyBorder="1" applyAlignment="1" applyProtection="1">
      <alignment horizontal="center" vertical="top" wrapText="1"/>
    </xf>
    <xf numFmtId="0" fontId="7" fillId="0" borderId="5" xfId="0" applyFon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</xf>
    <xf numFmtId="43" fontId="2" fillId="4" borderId="5" xfId="0" applyNumberFormat="1" applyFont="1" applyFill="1" applyBorder="1" applyAlignment="1" applyProtection="1">
      <alignment horizontal="center" vertical="top" wrapText="1"/>
    </xf>
    <xf numFmtId="0" fontId="7" fillId="3" borderId="5" xfId="0" applyFont="1" applyFill="1" applyBorder="1" applyAlignment="1">
      <alignment horizontal="center"/>
    </xf>
    <xf numFmtId="0" fontId="7" fillId="0" borderId="3" xfId="0" applyFont="1" applyBorder="1"/>
    <xf numFmtId="0" fontId="7" fillId="3" borderId="3" xfId="0" applyFont="1" applyFill="1" applyBorder="1" applyAlignment="1">
      <alignment horizontal="center"/>
    </xf>
    <xf numFmtId="167" fontId="2" fillId="4" borderId="5" xfId="0" applyNumberFormat="1" applyFont="1" applyFill="1" applyBorder="1" applyAlignment="1" applyProtection="1">
      <alignment horizontal="center" vertical="top" wrapText="1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3" fillId="0" borderId="0" xfId="0" applyFont="1" applyBorder="1"/>
    <xf numFmtId="0" fontId="12" fillId="0" borderId="0" xfId="0" applyFont="1" applyBorder="1" applyAlignment="1">
      <alignment vertical="top"/>
    </xf>
    <xf numFmtId="2" fontId="10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Fill="1" applyBorder="1" applyAlignment="1" applyProtection="1">
      <alignment horizontal="right" vertical="top" wrapText="1"/>
    </xf>
    <xf numFmtId="164" fontId="2" fillId="2" borderId="0" xfId="1" applyNumberFormat="1" applyFont="1" applyFill="1" applyBorder="1" applyAlignment="1" applyProtection="1">
      <alignment horizontal="right" vertical="top" wrapText="1"/>
    </xf>
    <xf numFmtId="164" fontId="2" fillId="4" borderId="0" xfId="1" applyNumberFormat="1" applyFont="1" applyFill="1" applyBorder="1" applyAlignment="1" applyProtection="1">
      <alignment horizontal="right" vertical="top" wrapText="1"/>
    </xf>
    <xf numFmtId="2" fontId="2" fillId="0" borderId="12" xfId="0" applyNumberFormat="1" applyFont="1" applyFill="1" applyBorder="1" applyAlignment="1" applyProtection="1">
      <alignment horizontal="center" vertical="top" wrapText="1"/>
    </xf>
    <xf numFmtId="43" fontId="2" fillId="0" borderId="13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/>
    <xf numFmtId="0" fontId="10" fillId="0" borderId="0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2" fontId="2" fillId="3" borderId="8" xfId="0" applyNumberFormat="1" applyFont="1" applyFill="1" applyBorder="1" applyAlignment="1" applyProtection="1">
      <alignment horizontal="center" vertical="top" wrapText="1"/>
    </xf>
    <xf numFmtId="43" fontId="2" fillId="3" borderId="12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center"/>
    </xf>
    <xf numFmtId="0" fontId="0" fillId="0" borderId="0" xfId="0" applyBorder="1"/>
    <xf numFmtId="2" fontId="2" fillId="2" borderId="8" xfId="0" applyNumberFormat="1" applyFont="1" applyFill="1" applyBorder="1" applyAlignment="1" applyProtection="1">
      <alignment horizontal="center" vertical="top" wrapText="1"/>
    </xf>
    <xf numFmtId="43" fontId="2" fillId="2" borderId="12" xfId="0" applyNumberFormat="1" applyFont="1" applyFill="1" applyBorder="1" applyAlignment="1" applyProtection="1">
      <alignment horizontal="center" vertical="top" wrapText="1"/>
    </xf>
    <xf numFmtId="0" fontId="7" fillId="0" borderId="3" xfId="0" applyFont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Fill="1" applyBorder="1" applyAlignment="1" applyProtection="1">
      <alignment horizontal="center" vertical="top" wrapText="1"/>
    </xf>
    <xf numFmtId="2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8" xfId="0" applyNumberFormat="1" applyFont="1" applyFill="1" applyBorder="1" applyAlignment="1" applyProtection="1">
      <alignment horizontal="center" vertical="top" wrapText="1"/>
    </xf>
    <xf numFmtId="2" fontId="2" fillId="2" borderId="3" xfId="0" applyNumberFormat="1" applyFont="1" applyFill="1" applyBorder="1" applyAlignment="1" applyProtection="1">
      <alignment horizontal="center" vertical="top" wrapText="1"/>
    </xf>
    <xf numFmtId="2" fontId="2" fillId="4" borderId="8" xfId="0" applyNumberFormat="1" applyFont="1" applyFill="1" applyBorder="1" applyAlignment="1" applyProtection="1">
      <alignment horizontal="center" vertical="top" wrapText="1"/>
    </xf>
    <xf numFmtId="43" fontId="2" fillId="4" borderId="12" xfId="0" applyNumberFormat="1" applyFont="1" applyFill="1" applyBorder="1" applyAlignment="1" applyProtection="1">
      <alignment horizontal="center" vertical="top" wrapText="1"/>
    </xf>
    <xf numFmtId="0" fontId="7" fillId="3" borderId="0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</xf>
    <xf numFmtId="43" fontId="2" fillId="4" borderId="3" xfId="0" applyNumberFormat="1" applyFont="1" applyFill="1" applyBorder="1" applyAlignment="1" applyProtection="1">
      <alignment horizontal="center" vertical="top" wrapText="1"/>
    </xf>
    <xf numFmtId="0" fontId="7" fillId="0" borderId="11" xfId="0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Fill="1" applyBorder="1" applyAlignment="1" applyProtection="1">
      <alignment horizontal="center" vertical="top" wrapText="1"/>
    </xf>
    <xf numFmtId="0" fontId="2" fillId="4" borderId="10" xfId="0" applyNumberFormat="1" applyFont="1" applyFill="1" applyBorder="1" applyAlignment="1" applyProtection="1">
      <alignment horizontal="center" vertical="top" wrapText="1"/>
    </xf>
    <xf numFmtId="2" fontId="2" fillId="0" borderId="6" xfId="0" applyNumberFormat="1" applyFont="1" applyFill="1" applyBorder="1" applyAlignment="1" applyProtection="1">
      <alignment horizontal="center" vertical="top" wrapText="1"/>
    </xf>
    <xf numFmtId="2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10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/>
    <xf numFmtId="0" fontId="4" fillId="0" borderId="0" xfId="0" applyFont="1" applyBorder="1"/>
    <xf numFmtId="166" fontId="2" fillId="0" borderId="1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center" vertical="top" wrapText="1"/>
    </xf>
    <xf numFmtId="0" fontId="7" fillId="3" borderId="0" xfId="0" applyFont="1" applyFill="1" applyBorder="1"/>
    <xf numFmtId="0" fontId="0" fillId="3" borderId="0" xfId="0" applyFill="1" applyBorder="1"/>
    <xf numFmtId="167" fontId="2" fillId="4" borderId="12" xfId="0" applyNumberFormat="1" applyFont="1" applyFill="1" applyBorder="1" applyAlignment="1" applyProtection="1">
      <alignment horizontal="center" vertical="top" wrapText="1"/>
    </xf>
    <xf numFmtId="2" fontId="2" fillId="4" borderId="0" xfId="0" applyNumberFormat="1" applyFont="1" applyFill="1" applyBorder="1" applyAlignment="1" applyProtection="1">
      <alignment horizontal="center" vertical="top" wrapText="1"/>
    </xf>
    <xf numFmtId="167" fontId="2" fillId="4" borderId="10" xfId="0" applyNumberFormat="1" applyFont="1" applyFill="1" applyBorder="1" applyAlignment="1" applyProtection="1">
      <alignment horizontal="center" vertical="top" wrapText="1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2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>
      <alignment horizontal="center" vertical="top"/>
    </xf>
    <xf numFmtId="2" fontId="2" fillId="3" borderId="0" xfId="0" applyNumberFormat="1" applyFont="1" applyFill="1" applyBorder="1" applyAlignment="1" applyProtection="1">
      <alignment horizontal="center" vertical="top" wrapText="1"/>
    </xf>
    <xf numFmtId="164" fontId="2" fillId="3" borderId="5" xfId="1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right"/>
    </xf>
    <xf numFmtId="0" fontId="13" fillId="0" borderId="3" xfId="0" applyFont="1" applyBorder="1" applyAlignment="1">
      <alignment vertical="top"/>
    </xf>
    <xf numFmtId="0" fontId="13" fillId="0" borderId="3" xfId="0" applyFont="1" applyBorder="1"/>
    <xf numFmtId="0" fontId="13" fillId="0" borderId="0" xfId="0" applyFont="1"/>
    <xf numFmtId="0" fontId="2" fillId="0" borderId="3" xfId="0" applyFont="1" applyBorder="1" applyAlignment="1">
      <alignment vertical="top"/>
    </xf>
    <xf numFmtId="0" fontId="6" fillId="3" borderId="0" xfId="0" applyFont="1" applyFill="1"/>
    <xf numFmtId="0" fontId="2" fillId="0" borderId="10" xfId="0" applyFont="1" applyBorder="1" applyAlignment="1">
      <alignment vertical="top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7" fillId="3" borderId="3" xfId="0" applyFont="1" applyFill="1" applyBorder="1"/>
    <xf numFmtId="2" fontId="2" fillId="3" borderId="5" xfId="0" applyNumberFormat="1" applyFont="1" applyFill="1" applyBorder="1" applyAlignment="1" applyProtection="1">
      <alignment horizontal="center" vertical="top" wrapText="1"/>
    </xf>
    <xf numFmtId="2" fontId="2" fillId="3" borderId="12" xfId="0" applyNumberFormat="1" applyFont="1" applyFill="1" applyBorder="1" applyAlignment="1" applyProtection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10" xfId="0" applyFont="1" applyBorder="1" applyAlignment="1">
      <alignment horizontal="right" vertical="top"/>
    </xf>
    <xf numFmtId="164" fontId="2" fillId="0" borderId="1" xfId="1" applyNumberFormat="1" applyFont="1" applyFill="1" applyBorder="1" applyAlignment="1" applyProtection="1">
      <alignment horizontal="left" vertical="top" wrapText="1"/>
    </xf>
    <xf numFmtId="0" fontId="7" fillId="3" borderId="0" xfId="0" applyFont="1" applyFill="1" applyAlignment="1">
      <alignment horizontal="center"/>
    </xf>
    <xf numFmtId="164" fontId="2" fillId="3" borderId="1" xfId="1" applyNumberFormat="1" applyFont="1" applyFill="1" applyBorder="1" applyAlignment="1" applyProtection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164" fontId="2" fillId="4" borderId="1" xfId="1" applyNumberFormat="1" applyFont="1" applyFill="1" applyBorder="1" applyAlignment="1" applyProtection="1">
      <alignment vertical="top" wrapText="1"/>
    </xf>
    <xf numFmtId="164" fontId="2" fillId="3" borderId="1" xfId="1" applyNumberFormat="1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164" fontId="2" fillId="2" borderId="8" xfId="1" applyNumberFormat="1" applyFont="1" applyFill="1" applyBorder="1" applyAlignment="1" applyProtection="1">
      <alignment horizontal="left" vertical="top" wrapText="1"/>
    </xf>
    <xf numFmtId="164" fontId="2" fillId="2" borderId="3" xfId="1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164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164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164" fontId="2" fillId="6" borderId="1" xfId="1" applyNumberFormat="1" applyFont="1" applyFill="1" applyBorder="1" applyAlignment="1" applyProtection="1">
      <alignment horizontal="left" vertical="top" wrapText="1"/>
    </xf>
    <xf numFmtId="164" fontId="2" fillId="5" borderId="1" xfId="1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4" borderId="1" xfId="1" applyNumberFormat="1" applyFont="1" applyFill="1" applyBorder="1" applyAlignment="1" applyProtection="1">
      <alignment horizontal="left" vertical="top" wrapText="1"/>
    </xf>
    <xf numFmtId="0" fontId="2" fillId="4" borderId="15" xfId="0" applyNumberFormat="1" applyFont="1" applyFill="1" applyBorder="1" applyAlignment="1" applyProtection="1">
      <alignment horizontal="center" vertical="top" wrapText="1"/>
    </xf>
    <xf numFmtId="0" fontId="2" fillId="4" borderId="16" xfId="0" applyNumberFormat="1" applyFont="1" applyFill="1" applyBorder="1" applyAlignment="1" applyProtection="1">
      <alignment horizontal="center" vertical="top" wrapText="1"/>
    </xf>
    <xf numFmtId="164" fontId="2" fillId="4" borderId="16" xfId="1" applyNumberFormat="1" applyFont="1" applyFill="1" applyBorder="1" applyAlignment="1" applyProtection="1">
      <alignment horizontal="center" vertical="top" wrapText="1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17" xfId="0" applyNumberFormat="1" applyFont="1" applyFill="1" applyBorder="1" applyAlignment="1" applyProtection="1">
      <alignment horizontal="center" vertical="top" wrapText="1"/>
    </xf>
    <xf numFmtId="0" fontId="2" fillId="0" borderId="18" xfId="0" applyNumberFormat="1" applyFont="1" applyFill="1" applyBorder="1" applyAlignment="1" applyProtection="1">
      <alignment horizontal="center" vertical="top" wrapText="1"/>
    </xf>
    <xf numFmtId="0" fontId="2" fillId="3" borderId="19" xfId="0" applyNumberFormat="1" applyFont="1" applyFill="1" applyBorder="1" applyAlignment="1" applyProtection="1">
      <alignment horizontal="center" vertical="top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164" fontId="2" fillId="3" borderId="21" xfId="1" applyNumberFormat="1" applyFont="1" applyFill="1" applyBorder="1" applyAlignment="1" applyProtection="1">
      <alignment horizontal="center" vertical="top" wrapText="1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</xf>
    <xf numFmtId="0" fontId="7" fillId="3" borderId="24" xfId="0" applyFont="1" applyFill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3" borderId="4" xfId="2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2"/>
    <cellStyle name="Процент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A15" sqref="A15"/>
    </sheetView>
  </sheetViews>
  <sheetFormatPr defaultColWidth="9.140625" defaultRowHeight="18.75" customHeight="1" x14ac:dyDescent="0.2"/>
  <cols>
    <col min="1" max="1" width="5.7109375" style="4" customWidth="1"/>
    <col min="2" max="2" width="9.85546875" style="4" customWidth="1"/>
    <col min="3" max="3" width="13.42578125" style="4" customWidth="1"/>
    <col min="4" max="4" width="14.140625" style="4" customWidth="1"/>
    <col min="5" max="5" width="10.28515625" style="4" customWidth="1"/>
    <col min="6" max="6" width="11.5703125" style="4" customWidth="1"/>
    <col min="7" max="7" width="8.28515625" style="4" customWidth="1"/>
    <col min="8" max="8" width="9" style="4" customWidth="1"/>
    <col min="9" max="9" width="9.7109375" style="4" customWidth="1"/>
    <col min="10" max="10" width="9.42578125" style="4" customWidth="1"/>
    <col min="11" max="11" width="12.28515625" style="4" customWidth="1"/>
    <col min="12" max="12" width="13" style="58" customWidth="1"/>
    <col min="13" max="16384" width="9.140625" style="4"/>
  </cols>
  <sheetData>
    <row r="1" spans="1:16" ht="18.75" customHeight="1" x14ac:dyDescent="0.2">
      <c r="A1" s="181" t="s">
        <v>535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32"/>
      <c r="M1" s="28"/>
      <c r="N1" s="28"/>
      <c r="O1" s="28"/>
      <c r="P1" s="28"/>
    </row>
    <row r="2" spans="1:16" ht="58.15" customHeight="1" x14ac:dyDescent="0.2">
      <c r="A2" s="8" t="s">
        <v>532</v>
      </c>
      <c r="B2" s="8" t="s">
        <v>0</v>
      </c>
      <c r="C2" s="8" t="s">
        <v>1</v>
      </c>
      <c r="D2" s="9" t="s">
        <v>533</v>
      </c>
      <c r="E2" s="8" t="s">
        <v>536</v>
      </c>
      <c r="F2" s="8" t="s">
        <v>3</v>
      </c>
      <c r="G2" s="8" t="s">
        <v>534</v>
      </c>
      <c r="H2" s="8" t="s">
        <v>549</v>
      </c>
      <c r="I2" s="29" t="s">
        <v>545</v>
      </c>
      <c r="J2" s="29" t="s">
        <v>546</v>
      </c>
      <c r="K2" s="56" t="s">
        <v>547</v>
      </c>
      <c r="L2" s="29" t="s">
        <v>548</v>
      </c>
      <c r="M2" s="28"/>
      <c r="N2" s="28"/>
      <c r="O2" s="28"/>
      <c r="P2" s="28"/>
    </row>
    <row r="3" spans="1:16" ht="26.45" customHeight="1" x14ac:dyDescent="0.2">
      <c r="A3" s="10">
        <v>1</v>
      </c>
      <c r="B3" s="10" t="s">
        <v>67</v>
      </c>
      <c r="C3" s="10" t="s">
        <v>68</v>
      </c>
      <c r="D3" s="11">
        <v>49.987000000000002</v>
      </c>
      <c r="E3" s="10" t="s">
        <v>6</v>
      </c>
      <c r="F3" s="10" t="s">
        <v>14</v>
      </c>
      <c r="G3" s="30">
        <v>9</v>
      </c>
      <c r="H3" s="30">
        <f>ROUND(G3/1.95583,2)</f>
        <v>4.5999999999999996</v>
      </c>
      <c r="I3" s="30">
        <f>K3*20%</f>
        <v>89.976600000000019</v>
      </c>
      <c r="J3" s="30">
        <f>ROUND(L3*20%,2)</f>
        <v>45.99</v>
      </c>
      <c r="K3" s="57">
        <f>D3*G3</f>
        <v>449.88300000000004</v>
      </c>
      <c r="L3" s="130">
        <f>ROUND(D3*H3,2)</f>
        <v>229.94</v>
      </c>
      <c r="M3" s="28"/>
      <c r="N3" s="28"/>
      <c r="O3" s="28"/>
      <c r="P3" s="28"/>
    </row>
    <row r="4" spans="1:16" ht="24.6" customHeight="1" x14ac:dyDescent="0.2">
      <c r="A4" s="10">
        <v>2</v>
      </c>
      <c r="B4" s="10" t="s">
        <v>67</v>
      </c>
      <c r="C4" s="10" t="s">
        <v>69</v>
      </c>
      <c r="D4" s="11">
        <v>0.41</v>
      </c>
      <c r="E4" s="10" t="s">
        <v>6</v>
      </c>
      <c r="F4" s="10" t="s">
        <v>11</v>
      </c>
      <c r="G4" s="30">
        <v>9</v>
      </c>
      <c r="H4" s="30">
        <f t="shared" ref="H4:H32" si="0">ROUND(G4/1.95583,2)</f>
        <v>4.5999999999999996</v>
      </c>
      <c r="I4" s="30">
        <f t="shared" ref="I4:I32" si="1">K4*20%</f>
        <v>0.73799999999999999</v>
      </c>
      <c r="J4" s="30">
        <f t="shared" ref="J4:J32" si="2">ROUND(L4*20%,2)</f>
        <v>0.38</v>
      </c>
      <c r="K4" s="57">
        <f>D4*G4</f>
        <v>3.69</v>
      </c>
      <c r="L4" s="130">
        <f t="shared" ref="L4:L32" si="3">ROUND(D4*H4,2)</f>
        <v>1.89</v>
      </c>
      <c r="M4" s="28"/>
      <c r="N4" s="28"/>
      <c r="O4" s="28"/>
      <c r="P4" s="28"/>
    </row>
    <row r="5" spans="1:16" ht="26.45" customHeight="1" x14ac:dyDescent="0.2">
      <c r="A5" s="10">
        <v>3</v>
      </c>
      <c r="B5" s="10" t="s">
        <v>67</v>
      </c>
      <c r="C5" s="10" t="s">
        <v>70</v>
      </c>
      <c r="D5" s="11">
        <v>33.588999999999999</v>
      </c>
      <c r="E5" s="10" t="s">
        <v>6</v>
      </c>
      <c r="F5" s="10" t="s">
        <v>14</v>
      </c>
      <c r="G5" s="30">
        <v>9</v>
      </c>
      <c r="H5" s="30">
        <f t="shared" si="0"/>
        <v>4.5999999999999996</v>
      </c>
      <c r="I5" s="30">
        <f t="shared" si="1"/>
        <v>60.4602</v>
      </c>
      <c r="J5" s="30">
        <f t="shared" si="2"/>
        <v>30.9</v>
      </c>
      <c r="K5" s="57">
        <f>D5*G5</f>
        <v>302.30099999999999</v>
      </c>
      <c r="L5" s="130">
        <f t="shared" si="3"/>
        <v>154.51</v>
      </c>
      <c r="M5" s="28"/>
      <c r="N5" s="28"/>
      <c r="O5" s="28"/>
      <c r="P5" s="28"/>
    </row>
    <row r="6" spans="1:16" ht="29.45" customHeight="1" x14ac:dyDescent="0.2">
      <c r="A6" s="10">
        <v>4</v>
      </c>
      <c r="B6" s="12" t="s">
        <v>67</v>
      </c>
      <c r="C6" s="12" t="s">
        <v>72</v>
      </c>
      <c r="D6" s="13">
        <v>239.74700000000001</v>
      </c>
      <c r="E6" s="12" t="s">
        <v>6</v>
      </c>
      <c r="F6" s="12" t="s">
        <v>14</v>
      </c>
      <c r="G6" s="30">
        <v>9</v>
      </c>
      <c r="H6" s="30">
        <f t="shared" si="0"/>
        <v>4.5999999999999996</v>
      </c>
      <c r="I6" s="30">
        <f t="shared" si="1"/>
        <v>431.5446</v>
      </c>
      <c r="J6" s="30">
        <f t="shared" si="2"/>
        <v>220.57</v>
      </c>
      <c r="K6" s="57">
        <f t="shared" ref="K6:K31" si="4">D6*G6</f>
        <v>2157.723</v>
      </c>
      <c r="L6" s="130">
        <f t="shared" si="3"/>
        <v>1102.8399999999999</v>
      </c>
      <c r="M6" s="28"/>
      <c r="N6" s="28"/>
      <c r="O6" s="28"/>
      <c r="P6" s="28"/>
    </row>
    <row r="7" spans="1:16" ht="30" customHeight="1" x14ac:dyDescent="0.2">
      <c r="A7" s="10">
        <v>5</v>
      </c>
      <c r="B7" s="14" t="s">
        <v>67</v>
      </c>
      <c r="C7" s="14" t="s">
        <v>73</v>
      </c>
      <c r="D7" s="15">
        <v>94.256</v>
      </c>
      <c r="E7" s="14" t="s">
        <v>6</v>
      </c>
      <c r="F7" s="14" t="s">
        <v>14</v>
      </c>
      <c r="G7" s="30">
        <v>9</v>
      </c>
      <c r="H7" s="30">
        <f t="shared" si="0"/>
        <v>4.5999999999999996</v>
      </c>
      <c r="I7" s="30">
        <f t="shared" si="1"/>
        <v>169.66079999999999</v>
      </c>
      <c r="J7" s="30">
        <f t="shared" si="2"/>
        <v>86.72</v>
      </c>
      <c r="K7" s="57">
        <f t="shared" si="4"/>
        <v>848.30399999999997</v>
      </c>
      <c r="L7" s="130">
        <f t="shared" si="3"/>
        <v>433.58</v>
      </c>
      <c r="M7" s="28"/>
      <c r="N7" s="28"/>
      <c r="O7" s="28"/>
      <c r="P7" s="28"/>
    </row>
    <row r="8" spans="1:16" ht="28.15" customHeight="1" x14ac:dyDescent="0.2">
      <c r="A8" s="10">
        <v>6</v>
      </c>
      <c r="B8" s="14" t="s">
        <v>67</v>
      </c>
      <c r="C8" s="14" t="s">
        <v>74</v>
      </c>
      <c r="D8" s="15">
        <v>47.292999999999999</v>
      </c>
      <c r="E8" s="14" t="s">
        <v>6</v>
      </c>
      <c r="F8" s="14" t="s">
        <v>14</v>
      </c>
      <c r="G8" s="30">
        <v>9</v>
      </c>
      <c r="H8" s="30">
        <f t="shared" si="0"/>
        <v>4.5999999999999996</v>
      </c>
      <c r="I8" s="30">
        <f t="shared" si="1"/>
        <v>85.127400000000009</v>
      </c>
      <c r="J8" s="30">
        <f t="shared" si="2"/>
        <v>43.51</v>
      </c>
      <c r="K8" s="57">
        <f t="shared" si="4"/>
        <v>425.637</v>
      </c>
      <c r="L8" s="130">
        <f t="shared" si="3"/>
        <v>217.55</v>
      </c>
      <c r="M8" s="28"/>
      <c r="N8" s="28"/>
      <c r="O8" s="28"/>
      <c r="P8" s="28"/>
    </row>
    <row r="9" spans="1:16" ht="28.9" customHeight="1" x14ac:dyDescent="0.2">
      <c r="A9" s="10">
        <v>7</v>
      </c>
      <c r="B9" s="14" t="s">
        <v>67</v>
      </c>
      <c r="C9" s="14" t="s">
        <v>75</v>
      </c>
      <c r="D9" s="15">
        <v>139.744</v>
      </c>
      <c r="E9" s="14" t="s">
        <v>6</v>
      </c>
      <c r="F9" s="14" t="s">
        <v>76</v>
      </c>
      <c r="G9" s="30">
        <v>9</v>
      </c>
      <c r="H9" s="30">
        <f t="shared" si="0"/>
        <v>4.5999999999999996</v>
      </c>
      <c r="I9" s="30">
        <f t="shared" si="1"/>
        <v>251.53919999999999</v>
      </c>
      <c r="J9" s="30">
        <f t="shared" si="2"/>
        <v>128.56</v>
      </c>
      <c r="K9" s="57">
        <f t="shared" si="4"/>
        <v>1257.6959999999999</v>
      </c>
      <c r="L9" s="130">
        <f t="shared" si="3"/>
        <v>642.82000000000005</v>
      </c>
      <c r="M9" s="28"/>
      <c r="N9" s="28"/>
      <c r="O9" s="28"/>
      <c r="P9" s="28"/>
    </row>
    <row r="10" spans="1:16" ht="29.45" customHeight="1" x14ac:dyDescent="0.2">
      <c r="A10" s="10">
        <v>8</v>
      </c>
      <c r="B10" s="12" t="s">
        <v>67</v>
      </c>
      <c r="C10" s="12" t="s">
        <v>77</v>
      </c>
      <c r="D10" s="13">
        <v>190.78299999999999</v>
      </c>
      <c r="E10" s="12" t="s">
        <v>6</v>
      </c>
      <c r="F10" s="12" t="s">
        <v>14</v>
      </c>
      <c r="G10" s="30">
        <v>9</v>
      </c>
      <c r="H10" s="30">
        <f t="shared" si="0"/>
        <v>4.5999999999999996</v>
      </c>
      <c r="I10" s="30">
        <f t="shared" si="1"/>
        <v>343.40940000000001</v>
      </c>
      <c r="J10" s="30">
        <f t="shared" si="2"/>
        <v>175.52</v>
      </c>
      <c r="K10" s="57">
        <f t="shared" si="4"/>
        <v>1717.0469999999998</v>
      </c>
      <c r="L10" s="130">
        <f t="shared" si="3"/>
        <v>877.6</v>
      </c>
      <c r="M10" s="28"/>
      <c r="N10" s="28"/>
      <c r="O10" s="28"/>
      <c r="P10" s="28"/>
    </row>
    <row r="11" spans="1:16" ht="28.9" customHeight="1" x14ac:dyDescent="0.2">
      <c r="A11" s="10">
        <v>9</v>
      </c>
      <c r="B11" s="12" t="s">
        <v>67</v>
      </c>
      <c r="C11" s="12" t="s">
        <v>78</v>
      </c>
      <c r="D11" s="13">
        <v>116.541</v>
      </c>
      <c r="E11" s="12" t="s">
        <v>6</v>
      </c>
      <c r="F11" s="12" t="s">
        <v>14</v>
      </c>
      <c r="G11" s="30">
        <v>9</v>
      </c>
      <c r="H11" s="30">
        <f t="shared" si="0"/>
        <v>4.5999999999999996</v>
      </c>
      <c r="I11" s="30">
        <f t="shared" si="1"/>
        <v>209.77379999999999</v>
      </c>
      <c r="J11" s="30">
        <f t="shared" si="2"/>
        <v>107.22</v>
      </c>
      <c r="K11" s="57">
        <f t="shared" si="4"/>
        <v>1048.8689999999999</v>
      </c>
      <c r="L11" s="130">
        <f t="shared" si="3"/>
        <v>536.09</v>
      </c>
      <c r="M11" s="28"/>
      <c r="N11" s="28"/>
      <c r="O11" s="28"/>
      <c r="P11" s="28"/>
    </row>
    <row r="12" spans="1:16" ht="27" customHeight="1" x14ac:dyDescent="0.2">
      <c r="A12" s="10">
        <v>10</v>
      </c>
      <c r="B12" s="14" t="s">
        <v>67</v>
      </c>
      <c r="C12" s="14" t="s">
        <v>79</v>
      </c>
      <c r="D12" s="15">
        <v>9.5570000000000004</v>
      </c>
      <c r="E12" s="14" t="s">
        <v>6</v>
      </c>
      <c r="F12" s="14" t="s">
        <v>11</v>
      </c>
      <c r="G12" s="30">
        <v>9</v>
      </c>
      <c r="H12" s="30">
        <f t="shared" si="0"/>
        <v>4.5999999999999996</v>
      </c>
      <c r="I12" s="30">
        <f t="shared" si="1"/>
        <v>17.2026</v>
      </c>
      <c r="J12" s="30">
        <f t="shared" si="2"/>
        <v>8.7899999999999991</v>
      </c>
      <c r="K12" s="57">
        <f t="shared" si="4"/>
        <v>86.013000000000005</v>
      </c>
      <c r="L12" s="130">
        <f t="shared" si="3"/>
        <v>43.96</v>
      </c>
      <c r="M12" s="28"/>
      <c r="N12" s="28"/>
      <c r="O12" s="28"/>
      <c r="P12" s="28"/>
    </row>
    <row r="13" spans="1:16" ht="26.45" customHeight="1" x14ac:dyDescent="0.2">
      <c r="A13" s="10">
        <v>11</v>
      </c>
      <c r="B13" s="10" t="s">
        <v>67</v>
      </c>
      <c r="C13" s="10" t="s">
        <v>80</v>
      </c>
      <c r="D13" s="11">
        <v>30.186</v>
      </c>
      <c r="E13" s="10" t="s">
        <v>6</v>
      </c>
      <c r="F13" s="10" t="s">
        <v>9</v>
      </c>
      <c r="G13" s="30">
        <v>9</v>
      </c>
      <c r="H13" s="30">
        <f t="shared" si="0"/>
        <v>4.5999999999999996</v>
      </c>
      <c r="I13" s="30">
        <f t="shared" si="1"/>
        <v>54.334800000000001</v>
      </c>
      <c r="J13" s="30">
        <f t="shared" si="2"/>
        <v>27.77</v>
      </c>
      <c r="K13" s="57">
        <f t="shared" si="4"/>
        <v>271.67399999999998</v>
      </c>
      <c r="L13" s="130">
        <f t="shared" si="3"/>
        <v>138.86000000000001</v>
      </c>
      <c r="M13" s="28"/>
      <c r="N13" s="28"/>
      <c r="O13" s="28"/>
      <c r="P13" s="28"/>
    </row>
    <row r="14" spans="1:16" ht="27.6" customHeight="1" x14ac:dyDescent="0.2">
      <c r="A14" s="10">
        <v>12</v>
      </c>
      <c r="B14" s="10" t="s">
        <v>67</v>
      </c>
      <c r="C14" s="10" t="s">
        <v>81</v>
      </c>
      <c r="D14" s="11">
        <v>65.067999999999998</v>
      </c>
      <c r="E14" s="10" t="s">
        <v>6</v>
      </c>
      <c r="F14" s="10" t="s">
        <v>9</v>
      </c>
      <c r="G14" s="30">
        <v>9</v>
      </c>
      <c r="H14" s="30">
        <f t="shared" si="0"/>
        <v>4.5999999999999996</v>
      </c>
      <c r="I14" s="30">
        <f t="shared" si="1"/>
        <v>117.1224</v>
      </c>
      <c r="J14" s="30">
        <f t="shared" si="2"/>
        <v>59.86</v>
      </c>
      <c r="K14" s="57">
        <f t="shared" si="4"/>
        <v>585.61199999999997</v>
      </c>
      <c r="L14" s="130">
        <f t="shared" si="3"/>
        <v>299.31</v>
      </c>
      <c r="M14" s="28"/>
      <c r="N14" s="28"/>
      <c r="O14" s="28"/>
      <c r="P14" s="28"/>
    </row>
    <row r="15" spans="1:16" ht="28.9" customHeight="1" x14ac:dyDescent="0.2">
      <c r="A15" s="10">
        <v>13</v>
      </c>
      <c r="B15" s="10" t="s">
        <v>67</v>
      </c>
      <c r="C15" s="10" t="s">
        <v>82</v>
      </c>
      <c r="D15" s="11">
        <v>9.3569999999999993</v>
      </c>
      <c r="E15" s="10" t="s">
        <v>6</v>
      </c>
      <c r="F15" s="10" t="s">
        <v>14</v>
      </c>
      <c r="G15" s="30">
        <v>9</v>
      </c>
      <c r="H15" s="30">
        <f t="shared" si="0"/>
        <v>4.5999999999999996</v>
      </c>
      <c r="I15" s="30">
        <f t="shared" si="1"/>
        <v>16.842600000000001</v>
      </c>
      <c r="J15" s="30">
        <f t="shared" si="2"/>
        <v>8.61</v>
      </c>
      <c r="K15" s="57">
        <f t="shared" si="4"/>
        <v>84.212999999999994</v>
      </c>
      <c r="L15" s="130">
        <f t="shared" si="3"/>
        <v>43.04</v>
      </c>
      <c r="M15" s="28"/>
      <c r="N15" s="28"/>
      <c r="O15" s="28"/>
      <c r="P15" s="28"/>
    </row>
    <row r="16" spans="1:16" ht="29.45" customHeight="1" x14ac:dyDescent="0.2">
      <c r="A16" s="10">
        <v>14</v>
      </c>
      <c r="B16" s="10" t="s">
        <v>67</v>
      </c>
      <c r="C16" s="10" t="s">
        <v>83</v>
      </c>
      <c r="D16" s="11">
        <v>6.2E-2</v>
      </c>
      <c r="E16" s="10" t="s">
        <v>6</v>
      </c>
      <c r="F16" s="10" t="s">
        <v>11</v>
      </c>
      <c r="G16" s="30">
        <v>9</v>
      </c>
      <c r="H16" s="30">
        <f t="shared" si="0"/>
        <v>4.5999999999999996</v>
      </c>
      <c r="I16" s="30">
        <f t="shared" si="1"/>
        <v>0.11160000000000002</v>
      </c>
      <c r="J16" s="30">
        <f t="shared" si="2"/>
        <v>0.06</v>
      </c>
      <c r="K16" s="57">
        <f t="shared" si="4"/>
        <v>0.55800000000000005</v>
      </c>
      <c r="L16" s="130">
        <f t="shared" si="3"/>
        <v>0.28999999999999998</v>
      </c>
      <c r="M16" s="28"/>
      <c r="N16" s="28"/>
      <c r="O16" s="28"/>
      <c r="P16" s="28"/>
    </row>
    <row r="17" spans="1:19" ht="25.9" customHeight="1" x14ac:dyDescent="0.2">
      <c r="A17" s="10">
        <v>15</v>
      </c>
      <c r="B17" s="10" t="s">
        <v>67</v>
      </c>
      <c r="C17" s="10" t="s">
        <v>84</v>
      </c>
      <c r="D17" s="11">
        <v>9.9149999999999991</v>
      </c>
      <c r="E17" s="10" t="s">
        <v>6</v>
      </c>
      <c r="F17" s="10" t="s">
        <v>11</v>
      </c>
      <c r="G17" s="30">
        <v>9</v>
      </c>
      <c r="H17" s="30">
        <f t="shared" si="0"/>
        <v>4.5999999999999996</v>
      </c>
      <c r="I17" s="30">
        <f t="shared" si="1"/>
        <v>17.846999999999998</v>
      </c>
      <c r="J17" s="30">
        <f t="shared" si="2"/>
        <v>9.1199999999999992</v>
      </c>
      <c r="K17" s="57">
        <f t="shared" si="4"/>
        <v>89.234999999999985</v>
      </c>
      <c r="L17" s="130">
        <f t="shared" si="3"/>
        <v>45.61</v>
      </c>
      <c r="M17" s="28"/>
      <c r="N17" s="28"/>
      <c r="O17" s="28"/>
      <c r="P17" s="28"/>
    </row>
    <row r="18" spans="1:19" ht="27.6" customHeight="1" x14ac:dyDescent="0.2">
      <c r="A18" s="10">
        <v>16</v>
      </c>
      <c r="B18" s="10" t="s">
        <v>67</v>
      </c>
      <c r="C18" s="10" t="s">
        <v>85</v>
      </c>
      <c r="D18" s="11">
        <v>2.2850000000000001</v>
      </c>
      <c r="E18" s="10" t="s">
        <v>6</v>
      </c>
      <c r="F18" s="10" t="s">
        <v>11</v>
      </c>
      <c r="G18" s="30">
        <v>9</v>
      </c>
      <c r="H18" s="30">
        <f t="shared" si="0"/>
        <v>4.5999999999999996</v>
      </c>
      <c r="I18" s="30">
        <f t="shared" si="1"/>
        <v>4.1130000000000004</v>
      </c>
      <c r="J18" s="30">
        <f t="shared" si="2"/>
        <v>2.1</v>
      </c>
      <c r="K18" s="57">
        <f t="shared" si="4"/>
        <v>20.565000000000001</v>
      </c>
      <c r="L18" s="130">
        <f t="shared" si="3"/>
        <v>10.51</v>
      </c>
      <c r="M18" s="28"/>
      <c r="N18" s="28"/>
      <c r="O18" s="28"/>
      <c r="P18" s="28"/>
    </row>
    <row r="19" spans="1:19" ht="24.6" customHeight="1" x14ac:dyDescent="0.2">
      <c r="A19" s="10">
        <v>17</v>
      </c>
      <c r="B19" s="10" t="s">
        <v>67</v>
      </c>
      <c r="C19" s="10" t="s">
        <v>86</v>
      </c>
      <c r="D19" s="11">
        <v>0.65500000000000003</v>
      </c>
      <c r="E19" s="10" t="s">
        <v>6</v>
      </c>
      <c r="F19" s="10" t="s">
        <v>11</v>
      </c>
      <c r="G19" s="30">
        <v>9</v>
      </c>
      <c r="H19" s="30">
        <f t="shared" si="0"/>
        <v>4.5999999999999996</v>
      </c>
      <c r="I19" s="30">
        <f t="shared" si="1"/>
        <v>1.179</v>
      </c>
      <c r="J19" s="30">
        <f t="shared" si="2"/>
        <v>0.6</v>
      </c>
      <c r="K19" s="57">
        <f t="shared" si="4"/>
        <v>5.8950000000000005</v>
      </c>
      <c r="L19" s="130">
        <f t="shared" si="3"/>
        <v>3.01</v>
      </c>
      <c r="M19" s="28"/>
      <c r="N19" s="28"/>
      <c r="O19" s="28"/>
      <c r="P19" s="28"/>
    </row>
    <row r="20" spans="1:19" ht="27.6" customHeight="1" x14ac:dyDescent="0.2">
      <c r="A20" s="10">
        <v>18</v>
      </c>
      <c r="B20" s="10" t="s">
        <v>67</v>
      </c>
      <c r="C20" s="10" t="s">
        <v>87</v>
      </c>
      <c r="D20" s="11">
        <v>0.97599999999999998</v>
      </c>
      <c r="E20" s="10" t="s">
        <v>6</v>
      </c>
      <c r="F20" s="10" t="s">
        <v>11</v>
      </c>
      <c r="G20" s="30">
        <v>9</v>
      </c>
      <c r="H20" s="30">
        <f t="shared" si="0"/>
        <v>4.5999999999999996</v>
      </c>
      <c r="I20" s="30">
        <f t="shared" si="1"/>
        <v>1.7567999999999999</v>
      </c>
      <c r="J20" s="30">
        <f t="shared" si="2"/>
        <v>0.9</v>
      </c>
      <c r="K20" s="57">
        <f t="shared" si="4"/>
        <v>8.7839999999999989</v>
      </c>
      <c r="L20" s="130">
        <f t="shared" si="3"/>
        <v>4.49</v>
      </c>
      <c r="M20" s="28"/>
      <c r="N20" s="28"/>
      <c r="O20" s="28"/>
      <c r="P20" s="28"/>
    </row>
    <row r="21" spans="1:19" ht="25.15" customHeight="1" x14ac:dyDescent="0.2">
      <c r="A21" s="10">
        <v>19</v>
      </c>
      <c r="B21" s="10" t="s">
        <v>67</v>
      </c>
      <c r="C21" s="10" t="s">
        <v>88</v>
      </c>
      <c r="D21" s="11">
        <v>0.27300000000000002</v>
      </c>
      <c r="E21" s="10" t="s">
        <v>6</v>
      </c>
      <c r="F21" s="10" t="s">
        <v>11</v>
      </c>
      <c r="G21" s="30">
        <v>9</v>
      </c>
      <c r="H21" s="30">
        <f t="shared" si="0"/>
        <v>4.5999999999999996</v>
      </c>
      <c r="I21" s="30">
        <f t="shared" si="1"/>
        <v>0.49140000000000006</v>
      </c>
      <c r="J21" s="30">
        <f t="shared" si="2"/>
        <v>0.25</v>
      </c>
      <c r="K21" s="57">
        <f t="shared" si="4"/>
        <v>2.4570000000000003</v>
      </c>
      <c r="L21" s="130">
        <f t="shared" si="3"/>
        <v>1.26</v>
      </c>
      <c r="M21" s="28"/>
      <c r="N21" s="28"/>
      <c r="O21" s="28"/>
      <c r="P21" s="28"/>
    </row>
    <row r="22" spans="1:19" ht="27" customHeight="1" x14ac:dyDescent="0.2">
      <c r="A22" s="10">
        <v>20</v>
      </c>
      <c r="B22" s="10" t="s">
        <v>67</v>
      </c>
      <c r="C22" s="10" t="s">
        <v>89</v>
      </c>
      <c r="D22" s="11">
        <v>0.88100000000000001</v>
      </c>
      <c r="E22" s="10" t="s">
        <v>6</v>
      </c>
      <c r="F22" s="10" t="s">
        <v>11</v>
      </c>
      <c r="G22" s="30">
        <v>9</v>
      </c>
      <c r="H22" s="30">
        <f t="shared" si="0"/>
        <v>4.5999999999999996</v>
      </c>
      <c r="I22" s="30">
        <f t="shared" si="1"/>
        <v>1.5858000000000001</v>
      </c>
      <c r="J22" s="30">
        <f t="shared" si="2"/>
        <v>0.81</v>
      </c>
      <c r="K22" s="57">
        <f t="shared" si="4"/>
        <v>7.9290000000000003</v>
      </c>
      <c r="L22" s="130">
        <f t="shared" si="3"/>
        <v>4.05</v>
      </c>
      <c r="M22" s="28"/>
      <c r="N22" s="28"/>
      <c r="O22" s="28"/>
      <c r="P22" s="28"/>
    </row>
    <row r="23" spans="1:19" ht="28.9" customHeight="1" x14ac:dyDescent="0.2">
      <c r="A23" s="10">
        <v>21</v>
      </c>
      <c r="B23" s="10" t="s">
        <v>67</v>
      </c>
      <c r="C23" s="10" t="s">
        <v>90</v>
      </c>
      <c r="D23" s="11">
        <v>0.73599999999999999</v>
      </c>
      <c r="E23" s="10" t="s">
        <v>6</v>
      </c>
      <c r="F23" s="10" t="s">
        <v>11</v>
      </c>
      <c r="G23" s="30">
        <v>9</v>
      </c>
      <c r="H23" s="30">
        <f t="shared" si="0"/>
        <v>4.5999999999999996</v>
      </c>
      <c r="I23" s="30">
        <f t="shared" si="1"/>
        <v>1.3248</v>
      </c>
      <c r="J23" s="30">
        <f t="shared" si="2"/>
        <v>0.68</v>
      </c>
      <c r="K23" s="57">
        <f t="shared" si="4"/>
        <v>6.6239999999999997</v>
      </c>
      <c r="L23" s="130">
        <f t="shared" si="3"/>
        <v>3.39</v>
      </c>
      <c r="M23" s="28"/>
      <c r="N23" s="28"/>
      <c r="O23" s="28"/>
      <c r="P23" s="28"/>
    </row>
    <row r="24" spans="1:19" ht="28.9" customHeight="1" x14ac:dyDescent="0.2">
      <c r="A24" s="10">
        <v>22</v>
      </c>
      <c r="B24" s="10" t="s">
        <v>67</v>
      </c>
      <c r="C24" s="10" t="s">
        <v>91</v>
      </c>
      <c r="D24" s="11">
        <v>0.13100000000000001</v>
      </c>
      <c r="E24" s="10" t="s">
        <v>6</v>
      </c>
      <c r="F24" s="10" t="s">
        <v>11</v>
      </c>
      <c r="G24" s="30">
        <v>9</v>
      </c>
      <c r="H24" s="30">
        <f t="shared" si="0"/>
        <v>4.5999999999999996</v>
      </c>
      <c r="I24" s="30">
        <f t="shared" si="1"/>
        <v>0.23580000000000001</v>
      </c>
      <c r="J24" s="30">
        <f t="shared" si="2"/>
        <v>0.12</v>
      </c>
      <c r="K24" s="57">
        <f t="shared" si="4"/>
        <v>1.179</v>
      </c>
      <c r="L24" s="130">
        <f t="shared" si="3"/>
        <v>0.6</v>
      </c>
      <c r="M24" s="28"/>
      <c r="N24" s="28"/>
      <c r="O24" s="28"/>
      <c r="P24" s="28"/>
      <c r="Q24" s="28"/>
      <c r="R24" s="28"/>
      <c r="S24" s="28"/>
    </row>
    <row r="25" spans="1:19" ht="27" customHeight="1" x14ac:dyDescent="0.2">
      <c r="A25" s="10">
        <v>23</v>
      </c>
      <c r="B25" s="10" t="s">
        <v>67</v>
      </c>
      <c r="C25" s="10" t="s">
        <v>92</v>
      </c>
      <c r="D25" s="11">
        <v>14.868</v>
      </c>
      <c r="E25" s="10" t="s">
        <v>6</v>
      </c>
      <c r="F25" s="10" t="s">
        <v>9</v>
      </c>
      <c r="G25" s="30">
        <v>9</v>
      </c>
      <c r="H25" s="30">
        <f t="shared" si="0"/>
        <v>4.5999999999999996</v>
      </c>
      <c r="I25" s="30">
        <f t="shared" si="1"/>
        <v>26.762400000000003</v>
      </c>
      <c r="J25" s="30">
        <f t="shared" si="2"/>
        <v>13.68</v>
      </c>
      <c r="K25" s="57">
        <f t="shared" si="4"/>
        <v>133.81200000000001</v>
      </c>
      <c r="L25" s="130">
        <f t="shared" si="3"/>
        <v>68.39</v>
      </c>
      <c r="M25" s="28"/>
      <c r="N25" s="28"/>
      <c r="O25" s="28"/>
      <c r="P25" s="28"/>
      <c r="Q25" s="28"/>
      <c r="R25" s="28"/>
      <c r="S25" s="28"/>
    </row>
    <row r="26" spans="1:19" ht="25.9" customHeight="1" x14ac:dyDescent="0.2">
      <c r="A26" s="10">
        <v>24</v>
      </c>
      <c r="B26" s="10" t="s">
        <v>67</v>
      </c>
      <c r="C26" s="10" t="s">
        <v>93</v>
      </c>
      <c r="D26" s="11">
        <v>16.259</v>
      </c>
      <c r="E26" s="10" t="s">
        <v>6</v>
      </c>
      <c r="F26" s="10" t="s">
        <v>9</v>
      </c>
      <c r="G26" s="30">
        <v>9</v>
      </c>
      <c r="H26" s="30">
        <f t="shared" si="0"/>
        <v>4.5999999999999996</v>
      </c>
      <c r="I26" s="30">
        <f t="shared" si="1"/>
        <v>29.266200000000005</v>
      </c>
      <c r="J26" s="30">
        <f t="shared" si="2"/>
        <v>14.96</v>
      </c>
      <c r="K26" s="57">
        <f t="shared" si="4"/>
        <v>146.33100000000002</v>
      </c>
      <c r="L26" s="130">
        <f t="shared" si="3"/>
        <v>74.790000000000006</v>
      </c>
      <c r="M26" s="28"/>
      <c r="N26" s="28"/>
      <c r="O26" s="28"/>
      <c r="P26" s="28"/>
      <c r="Q26" s="28"/>
      <c r="R26" s="28"/>
      <c r="S26" s="28"/>
    </row>
    <row r="27" spans="1:19" ht="29.45" customHeight="1" x14ac:dyDescent="0.2">
      <c r="A27" s="10">
        <v>25</v>
      </c>
      <c r="B27" s="10" t="s">
        <v>67</v>
      </c>
      <c r="C27" s="10" t="s">
        <v>94</v>
      </c>
      <c r="D27" s="11">
        <v>12.731</v>
      </c>
      <c r="E27" s="10" t="s">
        <v>6</v>
      </c>
      <c r="F27" s="10" t="s">
        <v>14</v>
      </c>
      <c r="G27" s="30">
        <v>9</v>
      </c>
      <c r="H27" s="30">
        <f t="shared" si="0"/>
        <v>4.5999999999999996</v>
      </c>
      <c r="I27" s="30">
        <f t="shared" si="1"/>
        <v>22.915800000000001</v>
      </c>
      <c r="J27" s="30">
        <f t="shared" si="2"/>
        <v>11.71</v>
      </c>
      <c r="K27" s="57">
        <f t="shared" si="4"/>
        <v>114.57899999999999</v>
      </c>
      <c r="L27" s="130">
        <f t="shared" si="3"/>
        <v>58.56</v>
      </c>
      <c r="M27" s="28"/>
      <c r="N27" s="28"/>
      <c r="O27" s="28"/>
      <c r="P27" s="28"/>
      <c r="Q27" s="28"/>
      <c r="R27" s="28"/>
      <c r="S27" s="28"/>
    </row>
    <row r="28" spans="1:19" ht="27.6" customHeight="1" x14ac:dyDescent="0.2">
      <c r="A28" s="10">
        <v>26</v>
      </c>
      <c r="B28" s="14" t="s">
        <v>67</v>
      </c>
      <c r="C28" s="14" t="s">
        <v>95</v>
      </c>
      <c r="D28" s="15">
        <v>9.9719999999999995</v>
      </c>
      <c r="E28" s="14" t="s">
        <v>6</v>
      </c>
      <c r="F28" s="14" t="s">
        <v>9</v>
      </c>
      <c r="G28" s="30">
        <v>9</v>
      </c>
      <c r="H28" s="30">
        <f t="shared" si="0"/>
        <v>4.5999999999999996</v>
      </c>
      <c r="I28" s="30">
        <f t="shared" si="1"/>
        <v>17.9496</v>
      </c>
      <c r="J28" s="30">
        <f t="shared" si="2"/>
        <v>9.17</v>
      </c>
      <c r="K28" s="57">
        <f t="shared" si="4"/>
        <v>89.74799999999999</v>
      </c>
      <c r="L28" s="130">
        <f t="shared" si="3"/>
        <v>45.87</v>
      </c>
      <c r="M28" s="28"/>
      <c r="N28" s="28"/>
      <c r="O28" s="28"/>
      <c r="P28" s="28"/>
      <c r="Q28" s="28"/>
      <c r="R28" s="28"/>
      <c r="S28" s="28"/>
    </row>
    <row r="29" spans="1:19" ht="26.45" customHeight="1" x14ac:dyDescent="0.2">
      <c r="A29" s="10">
        <v>27</v>
      </c>
      <c r="B29" s="12" t="s">
        <v>67</v>
      </c>
      <c r="C29" s="12" t="s">
        <v>96</v>
      </c>
      <c r="D29" s="13">
        <v>336.77</v>
      </c>
      <c r="E29" s="12" t="s">
        <v>6</v>
      </c>
      <c r="F29" s="12" t="s">
        <v>14</v>
      </c>
      <c r="G29" s="30">
        <v>9</v>
      </c>
      <c r="H29" s="30">
        <f t="shared" si="0"/>
        <v>4.5999999999999996</v>
      </c>
      <c r="I29" s="30">
        <f t="shared" si="1"/>
        <v>606.18600000000004</v>
      </c>
      <c r="J29" s="30">
        <f t="shared" si="2"/>
        <v>309.83</v>
      </c>
      <c r="K29" s="57">
        <f t="shared" si="4"/>
        <v>3030.93</v>
      </c>
      <c r="L29" s="130">
        <f t="shared" si="3"/>
        <v>1549.14</v>
      </c>
      <c r="M29" s="28"/>
      <c r="N29" s="28"/>
      <c r="O29" s="28"/>
      <c r="P29" s="28"/>
      <c r="Q29" s="28"/>
      <c r="R29" s="28"/>
      <c r="S29" s="28"/>
    </row>
    <row r="30" spans="1:19" ht="27.6" customHeight="1" x14ac:dyDescent="0.2">
      <c r="A30" s="10">
        <v>28</v>
      </c>
      <c r="B30" s="10" t="s">
        <v>67</v>
      </c>
      <c r="C30" s="10" t="s">
        <v>97</v>
      </c>
      <c r="D30" s="11">
        <v>5.8310000000000004</v>
      </c>
      <c r="E30" s="10" t="s">
        <v>6</v>
      </c>
      <c r="F30" s="10" t="s">
        <v>14</v>
      </c>
      <c r="G30" s="30">
        <v>9</v>
      </c>
      <c r="H30" s="30">
        <f t="shared" si="0"/>
        <v>4.5999999999999996</v>
      </c>
      <c r="I30" s="30">
        <f t="shared" si="1"/>
        <v>10.495800000000003</v>
      </c>
      <c r="J30" s="30">
        <f t="shared" si="2"/>
        <v>5.36</v>
      </c>
      <c r="K30" s="57">
        <f t="shared" si="4"/>
        <v>52.479000000000006</v>
      </c>
      <c r="L30" s="130">
        <f t="shared" si="3"/>
        <v>26.82</v>
      </c>
      <c r="M30" s="28"/>
      <c r="N30" s="28"/>
      <c r="O30" s="28"/>
      <c r="P30" s="28"/>
      <c r="Q30" s="28"/>
      <c r="R30" s="28"/>
      <c r="S30" s="28"/>
    </row>
    <row r="31" spans="1:19" ht="27.6" customHeight="1" x14ac:dyDescent="0.2">
      <c r="A31" s="10">
        <v>29</v>
      </c>
      <c r="B31" s="10" t="s">
        <v>67</v>
      </c>
      <c r="C31" s="10" t="s">
        <v>98</v>
      </c>
      <c r="D31" s="11">
        <v>30</v>
      </c>
      <c r="E31" s="10" t="s">
        <v>6</v>
      </c>
      <c r="F31" s="10" t="s">
        <v>14</v>
      </c>
      <c r="G31" s="30">
        <v>9</v>
      </c>
      <c r="H31" s="30">
        <f t="shared" si="0"/>
        <v>4.5999999999999996</v>
      </c>
      <c r="I31" s="30">
        <f t="shared" si="1"/>
        <v>54</v>
      </c>
      <c r="J31" s="30">
        <f t="shared" si="2"/>
        <v>27.6</v>
      </c>
      <c r="K31" s="57">
        <f t="shared" si="4"/>
        <v>270</v>
      </c>
      <c r="L31" s="130">
        <f t="shared" si="3"/>
        <v>138</v>
      </c>
      <c r="M31" s="28"/>
      <c r="N31" s="28"/>
      <c r="O31" s="28"/>
      <c r="P31" s="28"/>
      <c r="Q31" s="28"/>
      <c r="R31" s="28"/>
      <c r="S31" s="28"/>
    </row>
    <row r="32" spans="1:19" ht="25.15" customHeight="1" x14ac:dyDescent="0.2">
      <c r="A32" s="73">
        <v>30</v>
      </c>
      <c r="B32" s="73" t="s">
        <v>67</v>
      </c>
      <c r="C32" s="10" t="s">
        <v>71</v>
      </c>
      <c r="D32" s="11">
        <v>34.276000000000003</v>
      </c>
      <c r="E32" s="10" t="s">
        <v>6</v>
      </c>
      <c r="F32" s="10" t="s">
        <v>14</v>
      </c>
      <c r="G32" s="30">
        <v>9</v>
      </c>
      <c r="H32" s="30">
        <f t="shared" si="0"/>
        <v>4.5999999999999996</v>
      </c>
      <c r="I32" s="30">
        <f t="shared" si="1"/>
        <v>61.69680000000001</v>
      </c>
      <c r="J32" s="30">
        <f t="shared" si="2"/>
        <v>31.53</v>
      </c>
      <c r="K32" s="57">
        <f>D32*G32</f>
        <v>308.48400000000004</v>
      </c>
      <c r="L32" s="130">
        <f t="shared" si="3"/>
        <v>157.66999999999999</v>
      </c>
      <c r="M32" s="28"/>
      <c r="N32" s="28"/>
      <c r="O32" s="28"/>
      <c r="P32" s="28"/>
      <c r="Q32" s="28"/>
      <c r="R32" s="28"/>
      <c r="S32" s="28"/>
    </row>
    <row r="33" spans="1:19" ht="18.75" customHeight="1" x14ac:dyDescent="0.2">
      <c r="A33" s="24"/>
      <c r="B33" s="24"/>
      <c r="C33" s="72"/>
      <c r="D33" s="11">
        <f>SUM(D3:D32)</f>
        <v>1503.1390000000004</v>
      </c>
      <c r="E33" s="10"/>
      <c r="F33" s="10"/>
      <c r="G33" s="30"/>
      <c r="H33" s="30"/>
      <c r="I33" s="30"/>
      <c r="J33" s="30"/>
      <c r="K33" s="57"/>
      <c r="L33" s="131"/>
      <c r="M33" s="28"/>
      <c r="N33" s="28"/>
      <c r="O33" s="28"/>
      <c r="P33" s="28"/>
      <c r="Q33" s="28"/>
      <c r="R33" s="28"/>
      <c r="S33" s="28"/>
    </row>
    <row r="34" spans="1:19" ht="18.75" customHeight="1" x14ac:dyDescent="0.2">
      <c r="A34" s="59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132"/>
      <c r="M34" s="28"/>
      <c r="N34" s="28"/>
      <c r="O34" s="28"/>
      <c r="P34" s="28"/>
      <c r="Q34" s="28"/>
      <c r="R34" s="28"/>
      <c r="S34" s="28"/>
    </row>
    <row r="35" spans="1:19" ht="18.75" customHeight="1" x14ac:dyDescent="0.2">
      <c r="A35" s="59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132"/>
      <c r="M35" s="28"/>
      <c r="N35" s="28"/>
    </row>
    <row r="36" spans="1:19" ht="18.7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132"/>
      <c r="M36" s="28"/>
      <c r="N36" s="28"/>
    </row>
    <row r="37" spans="1:19" ht="18.75" customHeight="1" x14ac:dyDescent="0.2">
      <c r="A37" s="28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7" workbookViewId="0">
      <selection activeCell="O7" sqref="O7"/>
    </sheetView>
  </sheetViews>
  <sheetFormatPr defaultRowHeight="18.75" customHeight="1" x14ac:dyDescent="0.25"/>
  <cols>
    <col min="1" max="1" width="6.42578125" customWidth="1"/>
    <col min="2" max="2" width="19.28515625" customWidth="1"/>
    <col min="3" max="3" width="13" customWidth="1"/>
    <col min="4" max="4" width="12.85546875" customWidth="1"/>
    <col min="5" max="5" width="18.140625" customWidth="1"/>
    <col min="6" max="6" width="10.42578125" customWidth="1"/>
    <col min="7" max="7" width="9.85546875" customWidth="1"/>
    <col min="8" max="8" width="10.140625" customWidth="1"/>
    <col min="9" max="9" width="10.5703125" customWidth="1"/>
    <col min="10" max="10" width="10.42578125" customWidth="1"/>
    <col min="11" max="11" width="13.85546875" customWidth="1"/>
    <col min="12" max="12" width="15.140625" customWidth="1"/>
  </cols>
  <sheetData>
    <row r="1" spans="1:15" ht="56.45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</row>
    <row r="2" spans="1:15" ht="18.75" customHeight="1" x14ac:dyDescent="0.25">
      <c r="A2" s="14">
        <v>1</v>
      </c>
      <c r="B2" s="14" t="s">
        <v>219</v>
      </c>
      <c r="C2" s="14" t="s">
        <v>220</v>
      </c>
      <c r="D2" s="15">
        <v>97.911000000000001</v>
      </c>
      <c r="E2" s="14" t="s">
        <v>6</v>
      </c>
      <c r="F2" s="14" t="s">
        <v>11</v>
      </c>
      <c r="G2" s="17">
        <v>9</v>
      </c>
      <c r="H2" s="30">
        <f>ROUND(G2/1.95583,2)</f>
        <v>4.5999999999999996</v>
      </c>
      <c r="I2" s="17">
        <f>K2*20%</f>
        <v>176.23980000000003</v>
      </c>
      <c r="J2" s="30">
        <f>ROUND(L2*20%,2)</f>
        <v>90.08</v>
      </c>
      <c r="K2" s="17">
        <f>D2*G2</f>
        <v>881.19900000000007</v>
      </c>
      <c r="L2" s="142">
        <f>ROUND(D2*H2,2)</f>
        <v>450.39</v>
      </c>
      <c r="O2" s="23"/>
    </row>
    <row r="3" spans="1:15" ht="18.75" customHeight="1" x14ac:dyDescent="0.25">
      <c r="A3" s="14">
        <v>2</v>
      </c>
      <c r="B3" s="12" t="s">
        <v>219</v>
      </c>
      <c r="C3" s="12" t="s">
        <v>221</v>
      </c>
      <c r="D3" s="13">
        <v>197.011</v>
      </c>
      <c r="E3" s="12" t="s">
        <v>6</v>
      </c>
      <c r="F3" s="12" t="s">
        <v>172</v>
      </c>
      <c r="G3" s="17">
        <v>9</v>
      </c>
      <c r="H3" s="30">
        <f t="shared" ref="H3:H13" si="0">ROUND(G3/1.95583,2)</f>
        <v>4.5999999999999996</v>
      </c>
      <c r="I3" s="17">
        <f t="shared" ref="I3:I45" si="1">K3*20%</f>
        <v>354.6198</v>
      </c>
      <c r="J3" s="30">
        <f t="shared" ref="J3:J12" si="2">ROUND(L3*20%,2)</f>
        <v>181.25</v>
      </c>
      <c r="K3" s="17">
        <f t="shared" ref="K3:K45" si="3">D3*G3</f>
        <v>1773.0989999999999</v>
      </c>
      <c r="L3" s="142">
        <f t="shared" ref="L3:L19" si="4">ROUND(D3*H3,2)</f>
        <v>906.25</v>
      </c>
      <c r="O3" s="23"/>
    </row>
    <row r="4" spans="1:15" ht="18.75" customHeight="1" x14ac:dyDescent="0.25">
      <c r="A4" s="14">
        <v>3</v>
      </c>
      <c r="B4" s="12" t="s">
        <v>219</v>
      </c>
      <c r="C4" s="12" t="s">
        <v>222</v>
      </c>
      <c r="D4" s="13">
        <v>384.16800000000001</v>
      </c>
      <c r="E4" s="12" t="s">
        <v>6</v>
      </c>
      <c r="F4" s="12" t="s">
        <v>14</v>
      </c>
      <c r="G4" s="17">
        <v>9</v>
      </c>
      <c r="H4" s="30">
        <f t="shared" si="0"/>
        <v>4.5999999999999996</v>
      </c>
      <c r="I4" s="17">
        <f t="shared" si="1"/>
        <v>691.50240000000008</v>
      </c>
      <c r="J4" s="30">
        <f t="shared" si="2"/>
        <v>353.43</v>
      </c>
      <c r="K4" s="17">
        <f t="shared" si="3"/>
        <v>3457.5120000000002</v>
      </c>
      <c r="L4" s="142">
        <f t="shared" si="4"/>
        <v>1767.17</v>
      </c>
      <c r="O4" s="23"/>
    </row>
    <row r="5" spans="1:15" ht="18.75" customHeight="1" x14ac:dyDescent="0.25">
      <c r="A5" s="14">
        <v>4</v>
      </c>
      <c r="B5" s="12" t="s">
        <v>219</v>
      </c>
      <c r="C5" s="12" t="s">
        <v>223</v>
      </c>
      <c r="D5" s="13">
        <v>176.947</v>
      </c>
      <c r="E5" s="12" t="s">
        <v>6</v>
      </c>
      <c r="F5" s="12" t="s">
        <v>14</v>
      </c>
      <c r="G5" s="17">
        <v>9</v>
      </c>
      <c r="H5" s="30">
        <f t="shared" si="0"/>
        <v>4.5999999999999996</v>
      </c>
      <c r="I5" s="17">
        <f t="shared" si="1"/>
        <v>318.50460000000004</v>
      </c>
      <c r="J5" s="30">
        <f t="shared" si="2"/>
        <v>162.79</v>
      </c>
      <c r="K5" s="17">
        <f t="shared" si="3"/>
        <v>1592.5230000000001</v>
      </c>
      <c r="L5" s="142">
        <f t="shared" si="4"/>
        <v>813.96</v>
      </c>
      <c r="O5" s="23"/>
    </row>
    <row r="6" spans="1:15" ht="18.75" customHeight="1" x14ac:dyDescent="0.25">
      <c r="A6" s="14">
        <v>5</v>
      </c>
      <c r="B6" s="14" t="s">
        <v>219</v>
      </c>
      <c r="C6" s="14" t="s">
        <v>224</v>
      </c>
      <c r="D6" s="15">
        <v>74.180000000000007</v>
      </c>
      <c r="E6" s="14" t="s">
        <v>6</v>
      </c>
      <c r="F6" s="14" t="s">
        <v>14</v>
      </c>
      <c r="G6" s="17">
        <v>9</v>
      </c>
      <c r="H6" s="30">
        <f t="shared" si="0"/>
        <v>4.5999999999999996</v>
      </c>
      <c r="I6" s="17">
        <f t="shared" si="1"/>
        <v>133.52400000000003</v>
      </c>
      <c r="J6" s="30">
        <f t="shared" si="2"/>
        <v>68.25</v>
      </c>
      <c r="K6" s="17">
        <f t="shared" si="3"/>
        <v>667.62000000000012</v>
      </c>
      <c r="L6" s="142">
        <f t="shared" si="4"/>
        <v>341.23</v>
      </c>
      <c r="O6" s="23"/>
    </row>
    <row r="7" spans="1:15" ht="21" customHeight="1" x14ac:dyDescent="0.25">
      <c r="A7" s="14">
        <v>6</v>
      </c>
      <c r="B7" s="12" t="s">
        <v>219</v>
      </c>
      <c r="C7" s="12" t="s">
        <v>225</v>
      </c>
      <c r="D7" s="13">
        <v>281.34699999999998</v>
      </c>
      <c r="E7" s="12" t="s">
        <v>6</v>
      </c>
      <c r="F7" s="12" t="s">
        <v>9</v>
      </c>
      <c r="G7" s="17">
        <v>9</v>
      </c>
      <c r="H7" s="30">
        <f t="shared" si="0"/>
        <v>4.5999999999999996</v>
      </c>
      <c r="I7" s="17">
        <f t="shared" si="1"/>
        <v>506.42459999999994</v>
      </c>
      <c r="J7" s="30">
        <f t="shared" si="2"/>
        <v>258.83999999999997</v>
      </c>
      <c r="K7" s="17">
        <f t="shared" si="3"/>
        <v>2532.1229999999996</v>
      </c>
      <c r="L7" s="142">
        <f t="shared" si="4"/>
        <v>1294.2</v>
      </c>
      <c r="O7" s="23"/>
    </row>
    <row r="8" spans="1:15" ht="18.75" customHeight="1" x14ac:dyDescent="0.25">
      <c r="A8" s="14">
        <v>7</v>
      </c>
      <c r="B8" s="14" t="s">
        <v>219</v>
      </c>
      <c r="C8" s="14" t="s">
        <v>226</v>
      </c>
      <c r="D8" s="15">
        <v>6.4050000000000002</v>
      </c>
      <c r="E8" s="14" t="s">
        <v>6</v>
      </c>
      <c r="F8" s="14" t="s">
        <v>24</v>
      </c>
      <c r="G8" s="17">
        <v>9</v>
      </c>
      <c r="H8" s="30">
        <f t="shared" si="0"/>
        <v>4.5999999999999996</v>
      </c>
      <c r="I8" s="17">
        <f t="shared" si="1"/>
        <v>11.529000000000002</v>
      </c>
      <c r="J8" s="30">
        <f t="shared" si="2"/>
        <v>5.89</v>
      </c>
      <c r="K8" s="17">
        <f t="shared" si="3"/>
        <v>57.645000000000003</v>
      </c>
      <c r="L8" s="142">
        <f t="shared" si="4"/>
        <v>29.46</v>
      </c>
      <c r="O8" s="23"/>
    </row>
    <row r="9" spans="1:15" ht="18.75" customHeight="1" x14ac:dyDescent="0.25">
      <c r="A9" s="14">
        <v>8</v>
      </c>
      <c r="B9" s="12" t="s">
        <v>219</v>
      </c>
      <c r="C9" s="12" t="s">
        <v>227</v>
      </c>
      <c r="D9" s="13">
        <v>28.821000000000002</v>
      </c>
      <c r="E9" s="12" t="s">
        <v>6</v>
      </c>
      <c r="F9" s="12" t="s">
        <v>24</v>
      </c>
      <c r="G9" s="17">
        <v>9</v>
      </c>
      <c r="H9" s="30">
        <f t="shared" si="0"/>
        <v>4.5999999999999996</v>
      </c>
      <c r="I9" s="17">
        <f t="shared" si="1"/>
        <v>51.877800000000008</v>
      </c>
      <c r="J9" s="30">
        <f t="shared" si="2"/>
        <v>26.52</v>
      </c>
      <c r="K9" s="17">
        <f t="shared" si="3"/>
        <v>259.38900000000001</v>
      </c>
      <c r="L9" s="142">
        <f t="shared" si="4"/>
        <v>132.58000000000001</v>
      </c>
      <c r="O9" s="23"/>
    </row>
    <row r="10" spans="1:15" ht="18.75" customHeight="1" x14ac:dyDescent="0.25">
      <c r="A10" s="14">
        <v>9</v>
      </c>
      <c r="B10" s="12" t="s">
        <v>219</v>
      </c>
      <c r="C10" s="12" t="s">
        <v>228</v>
      </c>
      <c r="D10" s="13">
        <v>94.498000000000005</v>
      </c>
      <c r="E10" s="12" t="s">
        <v>6</v>
      </c>
      <c r="F10" s="12" t="s">
        <v>11</v>
      </c>
      <c r="G10" s="17">
        <v>9</v>
      </c>
      <c r="H10" s="30">
        <f t="shared" si="0"/>
        <v>4.5999999999999996</v>
      </c>
      <c r="I10" s="17">
        <f t="shared" si="1"/>
        <v>170.09640000000002</v>
      </c>
      <c r="J10" s="30">
        <f t="shared" si="2"/>
        <v>86.94</v>
      </c>
      <c r="K10" s="17">
        <f t="shared" si="3"/>
        <v>850.48200000000008</v>
      </c>
      <c r="L10" s="142">
        <f t="shared" si="4"/>
        <v>434.69</v>
      </c>
      <c r="O10" s="23"/>
    </row>
    <row r="11" spans="1:15" ht="18.75" customHeight="1" x14ac:dyDescent="0.25">
      <c r="A11" s="14">
        <v>10</v>
      </c>
      <c r="B11" s="14" t="s">
        <v>219</v>
      </c>
      <c r="C11" s="14" t="s">
        <v>229</v>
      </c>
      <c r="D11" s="15">
        <v>137.989</v>
      </c>
      <c r="E11" s="14" t="s">
        <v>6</v>
      </c>
      <c r="F11" s="14" t="s">
        <v>14</v>
      </c>
      <c r="G11" s="17">
        <v>9</v>
      </c>
      <c r="H11" s="30">
        <f t="shared" si="0"/>
        <v>4.5999999999999996</v>
      </c>
      <c r="I11" s="17">
        <f t="shared" si="1"/>
        <v>248.38020000000003</v>
      </c>
      <c r="J11" s="30">
        <f t="shared" si="2"/>
        <v>126.95</v>
      </c>
      <c r="K11" s="17">
        <f t="shared" si="3"/>
        <v>1241.9010000000001</v>
      </c>
      <c r="L11" s="142">
        <f>ROUND(D11*H11,2)</f>
        <v>634.75</v>
      </c>
      <c r="O11" s="23"/>
    </row>
    <row r="12" spans="1:15" ht="18.75" customHeight="1" x14ac:dyDescent="0.25">
      <c r="A12" s="14">
        <v>11</v>
      </c>
      <c r="B12" s="14" t="s">
        <v>219</v>
      </c>
      <c r="C12" s="14" t="s">
        <v>230</v>
      </c>
      <c r="D12" s="15">
        <v>58.223999999999997</v>
      </c>
      <c r="E12" s="14" t="s">
        <v>6</v>
      </c>
      <c r="F12" s="14" t="s">
        <v>11</v>
      </c>
      <c r="G12" s="17">
        <v>9</v>
      </c>
      <c r="H12" s="30">
        <f t="shared" si="0"/>
        <v>4.5999999999999996</v>
      </c>
      <c r="I12" s="17">
        <f t="shared" si="1"/>
        <v>104.8032</v>
      </c>
      <c r="J12" s="30">
        <f t="shared" si="2"/>
        <v>53.57</v>
      </c>
      <c r="K12" s="17">
        <f t="shared" si="3"/>
        <v>524.01599999999996</v>
      </c>
      <c r="L12" s="142">
        <f t="shared" si="4"/>
        <v>267.83</v>
      </c>
      <c r="O12" s="23"/>
    </row>
    <row r="13" spans="1:15" ht="18.75" customHeight="1" x14ac:dyDescent="0.25">
      <c r="A13" s="14">
        <v>12</v>
      </c>
      <c r="B13" s="12" t="s">
        <v>219</v>
      </c>
      <c r="C13" s="12" t="s">
        <v>231</v>
      </c>
      <c r="D13" s="13">
        <v>259.17200000000003</v>
      </c>
      <c r="E13" s="12" t="s">
        <v>6</v>
      </c>
      <c r="F13" s="12" t="s">
        <v>24</v>
      </c>
      <c r="G13" s="17">
        <v>9</v>
      </c>
      <c r="H13" s="82">
        <f t="shared" si="0"/>
        <v>4.5999999999999996</v>
      </c>
      <c r="I13" s="17">
        <f t="shared" si="1"/>
        <v>466.50960000000009</v>
      </c>
      <c r="J13" s="30">
        <f>ROUND(L13*20%,2)</f>
        <v>238.44</v>
      </c>
      <c r="K13" s="17">
        <f t="shared" si="3"/>
        <v>2332.5480000000002</v>
      </c>
      <c r="L13" s="142">
        <f t="shared" si="4"/>
        <v>1192.19</v>
      </c>
      <c r="O13" s="23"/>
    </row>
    <row r="14" spans="1:15" ht="18.75" customHeight="1" x14ac:dyDescent="0.25">
      <c r="A14" s="14">
        <v>13</v>
      </c>
      <c r="B14" s="12" t="s">
        <v>219</v>
      </c>
      <c r="C14" s="12" t="s">
        <v>232</v>
      </c>
      <c r="D14" s="13">
        <v>21.582000000000001</v>
      </c>
      <c r="E14" s="12" t="s">
        <v>6</v>
      </c>
      <c r="F14" s="12" t="s">
        <v>24</v>
      </c>
      <c r="G14" s="17">
        <v>9</v>
      </c>
      <c r="H14" s="30">
        <f>ROUND(G14/1.95583,2)</f>
        <v>4.5999999999999996</v>
      </c>
      <c r="I14" s="17">
        <f t="shared" si="1"/>
        <v>38.8476</v>
      </c>
      <c r="J14" s="30">
        <f t="shared" ref="J14:J23" si="5">ROUND(L14*20%,2)</f>
        <v>19.86</v>
      </c>
      <c r="K14" s="17">
        <f t="shared" si="3"/>
        <v>194.238</v>
      </c>
      <c r="L14" s="142">
        <f t="shared" si="4"/>
        <v>99.28</v>
      </c>
      <c r="O14" s="23"/>
    </row>
    <row r="15" spans="1:15" ht="18.75" customHeight="1" x14ac:dyDescent="0.25">
      <c r="A15" s="14">
        <v>14</v>
      </c>
      <c r="B15" s="12" t="s">
        <v>219</v>
      </c>
      <c r="C15" s="12" t="s">
        <v>233</v>
      </c>
      <c r="D15" s="13">
        <v>147.76400000000001</v>
      </c>
      <c r="E15" s="12" t="s">
        <v>6</v>
      </c>
      <c r="F15" s="12" t="s">
        <v>24</v>
      </c>
      <c r="G15" s="17">
        <v>9</v>
      </c>
      <c r="H15" s="30">
        <f t="shared" ref="H15:H22" si="6">ROUND(G15/1.95583,2)</f>
        <v>4.5999999999999996</v>
      </c>
      <c r="I15" s="17">
        <f t="shared" si="1"/>
        <v>265.97520000000003</v>
      </c>
      <c r="J15" s="30">
        <f t="shared" si="5"/>
        <v>135.94</v>
      </c>
      <c r="K15" s="17">
        <f t="shared" si="3"/>
        <v>1329.8760000000002</v>
      </c>
      <c r="L15" s="142">
        <f t="shared" si="4"/>
        <v>679.71</v>
      </c>
      <c r="O15" s="23"/>
    </row>
    <row r="16" spans="1:15" ht="18.75" customHeight="1" x14ac:dyDescent="0.25">
      <c r="A16" s="14">
        <v>15</v>
      </c>
      <c r="B16" s="12" t="s">
        <v>219</v>
      </c>
      <c r="C16" s="12" t="s">
        <v>234</v>
      </c>
      <c r="D16" s="13">
        <v>231.55199999999999</v>
      </c>
      <c r="E16" s="12" t="s">
        <v>6</v>
      </c>
      <c r="F16" s="12" t="s">
        <v>24</v>
      </c>
      <c r="G16" s="17">
        <v>9</v>
      </c>
      <c r="H16" s="30">
        <f t="shared" si="6"/>
        <v>4.5999999999999996</v>
      </c>
      <c r="I16" s="17">
        <f t="shared" si="1"/>
        <v>416.79359999999997</v>
      </c>
      <c r="J16" s="30">
        <f t="shared" si="5"/>
        <v>213.03</v>
      </c>
      <c r="K16" s="17">
        <f t="shared" si="3"/>
        <v>2083.9679999999998</v>
      </c>
      <c r="L16" s="142">
        <f t="shared" si="4"/>
        <v>1065.1400000000001</v>
      </c>
      <c r="O16" s="23"/>
    </row>
    <row r="17" spans="1:15" ht="22.9" customHeight="1" x14ac:dyDescent="0.25">
      <c r="A17" s="14">
        <v>16</v>
      </c>
      <c r="B17" s="12" t="s">
        <v>219</v>
      </c>
      <c r="C17" s="12" t="s">
        <v>235</v>
      </c>
      <c r="D17" s="13">
        <v>135.12299999999999</v>
      </c>
      <c r="E17" s="12" t="s">
        <v>6</v>
      </c>
      <c r="F17" s="12" t="s">
        <v>24</v>
      </c>
      <c r="G17" s="17">
        <v>9</v>
      </c>
      <c r="H17" s="30">
        <f t="shared" si="6"/>
        <v>4.5999999999999996</v>
      </c>
      <c r="I17" s="17">
        <f t="shared" si="1"/>
        <v>243.22140000000002</v>
      </c>
      <c r="J17" s="30">
        <f t="shared" si="5"/>
        <v>124.31</v>
      </c>
      <c r="K17" s="17">
        <f t="shared" si="3"/>
        <v>1216.107</v>
      </c>
      <c r="L17" s="142">
        <f t="shared" si="4"/>
        <v>621.57000000000005</v>
      </c>
      <c r="O17" s="23"/>
    </row>
    <row r="18" spans="1:15" ht="18.75" customHeight="1" x14ac:dyDescent="0.25">
      <c r="A18" s="14">
        <v>17</v>
      </c>
      <c r="B18" s="14" t="s">
        <v>219</v>
      </c>
      <c r="C18" s="14" t="s">
        <v>236</v>
      </c>
      <c r="D18" s="15">
        <v>41.686</v>
      </c>
      <c r="E18" s="14" t="s">
        <v>6</v>
      </c>
      <c r="F18" s="14" t="s">
        <v>11</v>
      </c>
      <c r="G18" s="17">
        <v>9</v>
      </c>
      <c r="H18" s="30">
        <f t="shared" si="6"/>
        <v>4.5999999999999996</v>
      </c>
      <c r="I18" s="17">
        <f t="shared" si="1"/>
        <v>75.034800000000004</v>
      </c>
      <c r="J18" s="30">
        <f t="shared" si="5"/>
        <v>38.35</v>
      </c>
      <c r="K18" s="17">
        <f t="shared" si="3"/>
        <v>375.17399999999998</v>
      </c>
      <c r="L18" s="142">
        <f t="shared" si="4"/>
        <v>191.76</v>
      </c>
      <c r="O18" s="23"/>
    </row>
    <row r="19" spans="1:15" ht="18.75" customHeight="1" x14ac:dyDescent="0.25">
      <c r="A19" s="14">
        <v>18</v>
      </c>
      <c r="B19" s="12" t="s">
        <v>219</v>
      </c>
      <c r="C19" s="12" t="s">
        <v>237</v>
      </c>
      <c r="D19" s="13">
        <v>843.37400000000002</v>
      </c>
      <c r="E19" s="12" t="s">
        <v>6</v>
      </c>
      <c r="F19" s="12" t="s">
        <v>11</v>
      </c>
      <c r="G19" s="17">
        <v>9</v>
      </c>
      <c r="H19" s="30">
        <f t="shared" si="6"/>
        <v>4.5999999999999996</v>
      </c>
      <c r="I19" s="17">
        <f t="shared" si="1"/>
        <v>1518.0732</v>
      </c>
      <c r="J19" s="30">
        <f t="shared" si="5"/>
        <v>775.9</v>
      </c>
      <c r="K19" s="17">
        <f t="shared" si="3"/>
        <v>7590.366</v>
      </c>
      <c r="L19" s="142">
        <f t="shared" si="4"/>
        <v>3879.52</v>
      </c>
      <c r="O19" s="23"/>
    </row>
    <row r="20" spans="1:15" ht="18.75" customHeight="1" x14ac:dyDescent="0.25">
      <c r="A20" s="14">
        <v>19</v>
      </c>
      <c r="B20" s="14" t="s">
        <v>219</v>
      </c>
      <c r="C20" s="14" t="s">
        <v>238</v>
      </c>
      <c r="D20" s="15">
        <v>9.0340000000000007</v>
      </c>
      <c r="E20" s="14" t="s">
        <v>6</v>
      </c>
      <c r="F20" s="14" t="s">
        <v>9</v>
      </c>
      <c r="G20" s="17">
        <v>9</v>
      </c>
      <c r="H20" s="30">
        <f t="shared" si="6"/>
        <v>4.5999999999999996</v>
      </c>
      <c r="I20" s="17">
        <f t="shared" si="1"/>
        <v>16.261200000000002</v>
      </c>
      <c r="J20" s="30">
        <f t="shared" si="5"/>
        <v>8.31</v>
      </c>
      <c r="K20" s="17">
        <f t="shared" si="3"/>
        <v>81.306000000000012</v>
      </c>
      <c r="L20" s="142">
        <f>ROUND(D20*H20,2)</f>
        <v>41.56</v>
      </c>
      <c r="O20" s="23"/>
    </row>
    <row r="21" spans="1:15" ht="18.75" customHeight="1" x14ac:dyDescent="0.25">
      <c r="A21" s="14">
        <v>20</v>
      </c>
      <c r="B21" s="12" t="s">
        <v>219</v>
      </c>
      <c r="C21" s="12" t="s">
        <v>239</v>
      </c>
      <c r="D21" s="13">
        <v>48.351999999999997</v>
      </c>
      <c r="E21" s="12" t="s">
        <v>6</v>
      </c>
      <c r="F21" s="12" t="s">
        <v>24</v>
      </c>
      <c r="G21" s="17">
        <v>9</v>
      </c>
      <c r="H21" s="30">
        <f t="shared" si="6"/>
        <v>4.5999999999999996</v>
      </c>
      <c r="I21" s="17">
        <f t="shared" si="1"/>
        <v>87.033599999999993</v>
      </c>
      <c r="J21" s="30">
        <f t="shared" si="5"/>
        <v>44.48</v>
      </c>
      <c r="K21" s="17">
        <f t="shared" si="3"/>
        <v>435.16799999999995</v>
      </c>
      <c r="L21" s="142">
        <f t="shared" ref="L21:L28" si="7">ROUND(D21*H21,2)</f>
        <v>222.42</v>
      </c>
      <c r="O21" s="23"/>
    </row>
    <row r="22" spans="1:15" ht="18.75" customHeight="1" x14ac:dyDescent="0.25">
      <c r="A22" s="14">
        <v>21</v>
      </c>
      <c r="B22" s="12" t="s">
        <v>219</v>
      </c>
      <c r="C22" s="12" t="s">
        <v>240</v>
      </c>
      <c r="D22" s="13">
        <v>401.41399999999999</v>
      </c>
      <c r="E22" s="12" t="s">
        <v>6</v>
      </c>
      <c r="F22" s="12" t="s">
        <v>11</v>
      </c>
      <c r="G22" s="17">
        <v>9</v>
      </c>
      <c r="H22" s="82">
        <f t="shared" si="6"/>
        <v>4.5999999999999996</v>
      </c>
      <c r="I22" s="17">
        <f t="shared" si="1"/>
        <v>722.54520000000002</v>
      </c>
      <c r="J22" s="30">
        <f t="shared" si="5"/>
        <v>369.3</v>
      </c>
      <c r="K22" s="17">
        <f t="shared" si="3"/>
        <v>3612.7259999999997</v>
      </c>
      <c r="L22" s="142">
        <f t="shared" si="7"/>
        <v>1846.5</v>
      </c>
      <c r="O22" s="23"/>
    </row>
    <row r="23" spans="1:15" ht="18.75" customHeight="1" x14ac:dyDescent="0.25">
      <c r="A23" s="14">
        <v>22</v>
      </c>
      <c r="B23" s="14" t="s">
        <v>219</v>
      </c>
      <c r="C23" s="14" t="s">
        <v>241</v>
      </c>
      <c r="D23" s="15">
        <v>36.753999999999998</v>
      </c>
      <c r="E23" s="14" t="s">
        <v>6</v>
      </c>
      <c r="F23" s="14" t="s">
        <v>11</v>
      </c>
      <c r="G23" s="17">
        <v>9</v>
      </c>
      <c r="H23" s="30">
        <f>ROUND(G23/1.95583,2)</f>
        <v>4.5999999999999996</v>
      </c>
      <c r="I23" s="17">
        <f t="shared" si="1"/>
        <v>66.157200000000003</v>
      </c>
      <c r="J23" s="30">
        <f t="shared" si="5"/>
        <v>33.81</v>
      </c>
      <c r="K23" s="17">
        <f t="shared" si="3"/>
        <v>330.786</v>
      </c>
      <c r="L23" s="142">
        <f t="shared" si="7"/>
        <v>169.07</v>
      </c>
      <c r="O23" s="23"/>
    </row>
    <row r="24" spans="1:15" ht="21" customHeight="1" x14ac:dyDescent="0.25">
      <c r="A24" s="14">
        <v>23</v>
      </c>
      <c r="B24" s="14" t="s">
        <v>219</v>
      </c>
      <c r="C24" s="14" t="s">
        <v>242</v>
      </c>
      <c r="D24" s="15">
        <v>7.4370000000000003</v>
      </c>
      <c r="E24" s="14" t="s">
        <v>6</v>
      </c>
      <c r="F24" s="14" t="s">
        <v>11</v>
      </c>
      <c r="G24" s="17">
        <v>9</v>
      </c>
      <c r="H24" s="30">
        <f t="shared" ref="H24:H34" si="8">ROUND(G24/1.95583,2)</f>
        <v>4.5999999999999996</v>
      </c>
      <c r="I24" s="17">
        <f t="shared" si="1"/>
        <v>13.386600000000001</v>
      </c>
      <c r="J24" s="30">
        <f>ROUND(L24*20%,2)</f>
        <v>6.84</v>
      </c>
      <c r="K24" s="17">
        <f t="shared" si="3"/>
        <v>66.933000000000007</v>
      </c>
      <c r="L24" s="142">
        <f t="shared" si="7"/>
        <v>34.21</v>
      </c>
      <c r="O24" s="23"/>
    </row>
    <row r="25" spans="1:15" ht="18.75" customHeight="1" x14ac:dyDescent="0.25">
      <c r="A25" s="14">
        <v>24</v>
      </c>
      <c r="B25" s="14" t="s">
        <v>219</v>
      </c>
      <c r="C25" s="14" t="s">
        <v>243</v>
      </c>
      <c r="D25" s="15">
        <v>5.5049999999999999</v>
      </c>
      <c r="E25" s="14" t="s">
        <v>6</v>
      </c>
      <c r="F25" s="14" t="s">
        <v>11</v>
      </c>
      <c r="G25" s="17">
        <v>9</v>
      </c>
      <c r="H25" s="30">
        <f t="shared" si="8"/>
        <v>4.5999999999999996</v>
      </c>
      <c r="I25" s="17">
        <f t="shared" si="1"/>
        <v>9.9090000000000007</v>
      </c>
      <c r="J25" s="30">
        <f t="shared" ref="J25:J34" si="9">ROUND(L25*20%,2)</f>
        <v>5.0599999999999996</v>
      </c>
      <c r="K25" s="17">
        <f t="shared" si="3"/>
        <v>49.545000000000002</v>
      </c>
      <c r="L25" s="142">
        <f t="shared" si="7"/>
        <v>25.32</v>
      </c>
      <c r="O25" s="23"/>
    </row>
    <row r="26" spans="1:15" ht="18.75" customHeight="1" x14ac:dyDescent="0.25">
      <c r="A26" s="14">
        <v>25</v>
      </c>
      <c r="B26" s="14" t="s">
        <v>219</v>
      </c>
      <c r="C26" s="14" t="s">
        <v>244</v>
      </c>
      <c r="D26" s="15">
        <v>404.84699999999998</v>
      </c>
      <c r="E26" s="14" t="s">
        <v>6</v>
      </c>
      <c r="F26" s="14" t="s">
        <v>14</v>
      </c>
      <c r="G26" s="17">
        <v>9</v>
      </c>
      <c r="H26" s="30">
        <f t="shared" si="8"/>
        <v>4.5999999999999996</v>
      </c>
      <c r="I26" s="17">
        <f t="shared" si="1"/>
        <v>728.72460000000001</v>
      </c>
      <c r="J26" s="30">
        <f t="shared" si="9"/>
        <v>372.46</v>
      </c>
      <c r="K26" s="17">
        <f t="shared" si="3"/>
        <v>3643.6229999999996</v>
      </c>
      <c r="L26" s="142">
        <f t="shared" si="7"/>
        <v>1862.3</v>
      </c>
      <c r="O26" s="23"/>
    </row>
    <row r="27" spans="1:15" ht="18.75" customHeight="1" x14ac:dyDescent="0.25">
      <c r="A27" s="14">
        <v>26</v>
      </c>
      <c r="B27" s="14" t="s">
        <v>219</v>
      </c>
      <c r="C27" s="14" t="s">
        <v>245</v>
      </c>
      <c r="D27" s="15">
        <v>12.875</v>
      </c>
      <c r="E27" s="14" t="s">
        <v>6</v>
      </c>
      <c r="F27" s="14" t="s">
        <v>14</v>
      </c>
      <c r="G27" s="17">
        <v>9</v>
      </c>
      <c r="H27" s="30">
        <f t="shared" si="8"/>
        <v>4.5999999999999996</v>
      </c>
      <c r="I27" s="17">
        <f t="shared" si="1"/>
        <v>23.175000000000001</v>
      </c>
      <c r="J27" s="30">
        <f t="shared" si="9"/>
        <v>11.85</v>
      </c>
      <c r="K27" s="17">
        <f t="shared" si="3"/>
        <v>115.875</v>
      </c>
      <c r="L27" s="142">
        <f t="shared" si="7"/>
        <v>59.23</v>
      </c>
      <c r="O27" s="23"/>
    </row>
    <row r="28" spans="1:15" ht="18.75" customHeight="1" x14ac:dyDescent="0.25">
      <c r="A28" s="14">
        <v>27</v>
      </c>
      <c r="B28" s="14" t="s">
        <v>219</v>
      </c>
      <c r="C28" s="14" t="s">
        <v>246</v>
      </c>
      <c r="D28" s="15">
        <v>21.285</v>
      </c>
      <c r="E28" s="14" t="s">
        <v>6</v>
      </c>
      <c r="F28" s="14" t="s">
        <v>11</v>
      </c>
      <c r="G28" s="17">
        <v>9</v>
      </c>
      <c r="H28" s="30">
        <f t="shared" si="8"/>
        <v>4.5999999999999996</v>
      </c>
      <c r="I28" s="17">
        <f t="shared" si="1"/>
        <v>38.313000000000002</v>
      </c>
      <c r="J28" s="30">
        <f t="shared" si="9"/>
        <v>19.579999999999998</v>
      </c>
      <c r="K28" s="17">
        <f t="shared" si="3"/>
        <v>191.565</v>
      </c>
      <c r="L28" s="142">
        <f t="shared" si="7"/>
        <v>97.91</v>
      </c>
      <c r="O28" s="23"/>
    </row>
    <row r="29" spans="1:15" ht="18.75" customHeight="1" x14ac:dyDescent="0.25">
      <c r="A29" s="14">
        <v>28</v>
      </c>
      <c r="B29" s="14" t="s">
        <v>219</v>
      </c>
      <c r="C29" s="14" t="s">
        <v>247</v>
      </c>
      <c r="D29" s="15">
        <v>4.282</v>
      </c>
      <c r="E29" s="14" t="s">
        <v>6</v>
      </c>
      <c r="F29" s="14" t="s">
        <v>9</v>
      </c>
      <c r="G29" s="17">
        <v>9</v>
      </c>
      <c r="H29" s="30">
        <f t="shared" si="8"/>
        <v>4.5999999999999996</v>
      </c>
      <c r="I29" s="17">
        <f t="shared" si="1"/>
        <v>7.7075999999999993</v>
      </c>
      <c r="J29" s="30">
        <f t="shared" si="9"/>
        <v>3.94</v>
      </c>
      <c r="K29" s="17">
        <f t="shared" si="3"/>
        <v>38.537999999999997</v>
      </c>
      <c r="L29" s="142">
        <f>ROUND(D29*H29,2)</f>
        <v>19.7</v>
      </c>
      <c r="O29" s="23"/>
    </row>
    <row r="30" spans="1:15" ht="18.75" customHeight="1" x14ac:dyDescent="0.25">
      <c r="A30" s="14">
        <v>29</v>
      </c>
      <c r="B30" s="14" t="s">
        <v>219</v>
      </c>
      <c r="C30" s="14" t="s">
        <v>248</v>
      </c>
      <c r="D30" s="15">
        <v>28.059000000000001</v>
      </c>
      <c r="E30" s="14" t="s">
        <v>6</v>
      </c>
      <c r="F30" s="14" t="s">
        <v>14</v>
      </c>
      <c r="G30" s="17">
        <v>9</v>
      </c>
      <c r="H30" s="30">
        <f t="shared" si="8"/>
        <v>4.5999999999999996</v>
      </c>
      <c r="I30" s="17">
        <f t="shared" si="1"/>
        <v>50.506200000000007</v>
      </c>
      <c r="J30" s="30">
        <f t="shared" si="9"/>
        <v>25.81</v>
      </c>
      <c r="K30" s="17">
        <f t="shared" si="3"/>
        <v>252.53100000000001</v>
      </c>
      <c r="L30" s="142">
        <f t="shared" ref="L30:L37" si="10">ROUND(D30*H30,2)</f>
        <v>129.07</v>
      </c>
      <c r="O30" s="23"/>
    </row>
    <row r="31" spans="1:15" ht="18.75" customHeight="1" x14ac:dyDescent="0.25">
      <c r="A31" s="14">
        <v>30</v>
      </c>
      <c r="B31" s="14" t="s">
        <v>219</v>
      </c>
      <c r="C31" s="14" t="s">
        <v>249</v>
      </c>
      <c r="D31" s="15">
        <v>46.334000000000003</v>
      </c>
      <c r="E31" s="14" t="s">
        <v>6</v>
      </c>
      <c r="F31" s="14" t="s">
        <v>11</v>
      </c>
      <c r="G31" s="17">
        <v>9</v>
      </c>
      <c r="H31" s="30">
        <f t="shared" si="8"/>
        <v>4.5999999999999996</v>
      </c>
      <c r="I31" s="17">
        <f t="shared" si="1"/>
        <v>83.401200000000017</v>
      </c>
      <c r="J31" s="30">
        <f t="shared" si="9"/>
        <v>42.63</v>
      </c>
      <c r="K31" s="17">
        <f t="shared" si="3"/>
        <v>417.00600000000003</v>
      </c>
      <c r="L31" s="142">
        <f t="shared" si="10"/>
        <v>213.14</v>
      </c>
      <c r="O31" s="23"/>
    </row>
    <row r="32" spans="1:15" ht="18.75" customHeight="1" x14ac:dyDescent="0.25">
      <c r="A32" s="14">
        <v>31</v>
      </c>
      <c r="B32" s="14" t="s">
        <v>219</v>
      </c>
      <c r="C32" s="14" t="s">
        <v>250</v>
      </c>
      <c r="D32" s="15">
        <v>31.98</v>
      </c>
      <c r="E32" s="14" t="s">
        <v>6</v>
      </c>
      <c r="F32" s="14" t="s">
        <v>11</v>
      </c>
      <c r="G32" s="17">
        <v>9</v>
      </c>
      <c r="H32" s="30">
        <f t="shared" si="8"/>
        <v>4.5999999999999996</v>
      </c>
      <c r="I32" s="17">
        <f t="shared" si="1"/>
        <v>57.564</v>
      </c>
      <c r="J32" s="30">
        <f t="shared" si="9"/>
        <v>29.42</v>
      </c>
      <c r="K32" s="17">
        <f t="shared" si="3"/>
        <v>287.82</v>
      </c>
      <c r="L32" s="142">
        <f t="shared" si="10"/>
        <v>147.11000000000001</v>
      </c>
      <c r="O32" s="23"/>
    </row>
    <row r="33" spans="1:15" ht="18.75" customHeight="1" x14ac:dyDescent="0.25">
      <c r="A33" s="14">
        <v>32</v>
      </c>
      <c r="B33" s="14" t="s">
        <v>219</v>
      </c>
      <c r="C33" s="14" t="s">
        <v>251</v>
      </c>
      <c r="D33" s="15">
        <v>1.7000000000000001E-2</v>
      </c>
      <c r="E33" s="14" t="s">
        <v>6</v>
      </c>
      <c r="F33" s="14" t="s">
        <v>11</v>
      </c>
      <c r="G33" s="17">
        <v>9</v>
      </c>
      <c r="H33" s="30">
        <f t="shared" si="8"/>
        <v>4.5999999999999996</v>
      </c>
      <c r="I33" s="17">
        <f t="shared" si="1"/>
        <v>3.0600000000000006E-2</v>
      </c>
      <c r="J33" s="30">
        <f t="shared" si="9"/>
        <v>0.02</v>
      </c>
      <c r="K33" s="17">
        <f t="shared" si="3"/>
        <v>0.15300000000000002</v>
      </c>
      <c r="L33" s="142">
        <f t="shared" si="10"/>
        <v>0.08</v>
      </c>
      <c r="O33" s="23"/>
    </row>
    <row r="34" spans="1:15" ht="21.6" customHeight="1" x14ac:dyDescent="0.25">
      <c r="A34" s="14">
        <v>33</v>
      </c>
      <c r="B34" s="14" t="s">
        <v>219</v>
      </c>
      <c r="C34" s="14" t="s">
        <v>263</v>
      </c>
      <c r="D34" s="15">
        <v>34.235999999999997</v>
      </c>
      <c r="E34" s="14" t="s">
        <v>6</v>
      </c>
      <c r="F34" s="14" t="s">
        <v>11</v>
      </c>
      <c r="G34" s="17">
        <v>9</v>
      </c>
      <c r="H34" s="82">
        <f t="shared" si="8"/>
        <v>4.5999999999999996</v>
      </c>
      <c r="I34" s="17">
        <f t="shared" si="1"/>
        <v>61.624799999999993</v>
      </c>
      <c r="J34" s="30">
        <f t="shared" si="9"/>
        <v>31.5</v>
      </c>
      <c r="K34" s="17">
        <f t="shared" si="3"/>
        <v>308.12399999999997</v>
      </c>
      <c r="L34" s="142">
        <f t="shared" si="10"/>
        <v>157.49</v>
      </c>
      <c r="O34" s="23"/>
    </row>
    <row r="35" spans="1:15" ht="18.75" customHeight="1" x14ac:dyDescent="0.25">
      <c r="A35" s="14">
        <v>34</v>
      </c>
      <c r="B35" s="14" t="s">
        <v>219</v>
      </c>
      <c r="C35" s="14" t="s">
        <v>252</v>
      </c>
      <c r="D35" s="15">
        <v>1.123</v>
      </c>
      <c r="E35" s="14" t="s">
        <v>6</v>
      </c>
      <c r="F35" s="14" t="s">
        <v>11</v>
      </c>
      <c r="G35" s="17">
        <v>9</v>
      </c>
      <c r="H35" s="30">
        <f>ROUND(G35/1.95583,2)</f>
        <v>4.5999999999999996</v>
      </c>
      <c r="I35" s="17">
        <f t="shared" si="1"/>
        <v>2.0213999999999999</v>
      </c>
      <c r="J35" s="30">
        <f>ROUND(L35*20%,2)</f>
        <v>1.03</v>
      </c>
      <c r="K35" s="17">
        <f t="shared" si="3"/>
        <v>10.106999999999999</v>
      </c>
      <c r="L35" s="142">
        <f t="shared" si="10"/>
        <v>5.17</v>
      </c>
      <c r="O35" s="23"/>
    </row>
    <row r="36" spans="1:15" ht="20.45" customHeight="1" x14ac:dyDescent="0.25">
      <c r="A36" s="14">
        <v>35</v>
      </c>
      <c r="B36" s="14" t="s">
        <v>219</v>
      </c>
      <c r="C36" s="14" t="s">
        <v>253</v>
      </c>
      <c r="D36" s="15">
        <v>2.048</v>
      </c>
      <c r="E36" s="14" t="s">
        <v>6</v>
      </c>
      <c r="F36" s="14" t="s">
        <v>11</v>
      </c>
      <c r="G36" s="17">
        <v>9</v>
      </c>
      <c r="H36" s="30">
        <f t="shared" ref="H36:H45" si="11">ROUND(G36/1.95583,2)</f>
        <v>4.5999999999999996</v>
      </c>
      <c r="I36" s="17">
        <f t="shared" si="1"/>
        <v>3.6864000000000008</v>
      </c>
      <c r="J36" s="30">
        <f t="shared" ref="J36:J45" si="12">ROUND(L36*20%,2)</f>
        <v>1.88</v>
      </c>
      <c r="K36" s="17">
        <f t="shared" si="3"/>
        <v>18.432000000000002</v>
      </c>
      <c r="L36" s="142">
        <f t="shared" si="10"/>
        <v>9.42</v>
      </c>
      <c r="O36" s="23"/>
    </row>
    <row r="37" spans="1:15" ht="18.75" customHeight="1" x14ac:dyDescent="0.25">
      <c r="A37" s="14">
        <v>36</v>
      </c>
      <c r="B37" s="12" t="s">
        <v>219</v>
      </c>
      <c r="C37" s="12" t="s">
        <v>254</v>
      </c>
      <c r="D37" s="13">
        <v>8.8740000000000006</v>
      </c>
      <c r="E37" s="16" t="s">
        <v>6</v>
      </c>
      <c r="F37" s="16" t="s">
        <v>11</v>
      </c>
      <c r="G37" s="17">
        <v>9</v>
      </c>
      <c r="H37" s="30">
        <f t="shared" si="11"/>
        <v>4.5999999999999996</v>
      </c>
      <c r="I37" s="17">
        <f t="shared" si="1"/>
        <v>15.9732</v>
      </c>
      <c r="J37" s="30">
        <f t="shared" si="12"/>
        <v>8.16</v>
      </c>
      <c r="K37" s="17">
        <f t="shared" si="3"/>
        <v>79.866</v>
      </c>
      <c r="L37" s="142">
        <f t="shared" si="10"/>
        <v>40.82</v>
      </c>
      <c r="O37" s="23"/>
    </row>
    <row r="38" spans="1:15" ht="18.75" customHeight="1" x14ac:dyDescent="0.25">
      <c r="A38" s="14">
        <v>37</v>
      </c>
      <c r="B38" s="14" t="s">
        <v>219</v>
      </c>
      <c r="C38" s="14" t="s">
        <v>255</v>
      </c>
      <c r="D38" s="15">
        <v>0.23599999999999999</v>
      </c>
      <c r="E38" s="22" t="s">
        <v>6</v>
      </c>
      <c r="F38" s="22" t="s">
        <v>11</v>
      </c>
      <c r="G38" s="17">
        <v>9</v>
      </c>
      <c r="H38" s="30">
        <f t="shared" si="11"/>
        <v>4.5999999999999996</v>
      </c>
      <c r="I38" s="17">
        <f t="shared" si="1"/>
        <v>0.42479999999999996</v>
      </c>
      <c r="J38" s="30">
        <f t="shared" si="12"/>
        <v>0.22</v>
      </c>
      <c r="K38" s="17">
        <f t="shared" si="3"/>
        <v>2.1239999999999997</v>
      </c>
      <c r="L38" s="142">
        <f>ROUND(D38*H38,2)</f>
        <v>1.0900000000000001</v>
      </c>
      <c r="O38" s="23"/>
    </row>
    <row r="39" spans="1:15" ht="18.75" customHeight="1" x14ac:dyDescent="0.25">
      <c r="A39" s="14">
        <v>38</v>
      </c>
      <c r="B39" s="14" t="s">
        <v>219</v>
      </c>
      <c r="C39" s="14" t="s">
        <v>256</v>
      </c>
      <c r="D39" s="15">
        <v>0.50600000000000001</v>
      </c>
      <c r="E39" s="22" t="s">
        <v>6</v>
      </c>
      <c r="F39" s="22" t="s">
        <v>11</v>
      </c>
      <c r="G39" s="17">
        <v>9</v>
      </c>
      <c r="H39" s="30">
        <f t="shared" si="11"/>
        <v>4.5999999999999996</v>
      </c>
      <c r="I39" s="17">
        <f t="shared" si="1"/>
        <v>0.91080000000000005</v>
      </c>
      <c r="J39" s="30">
        <f t="shared" si="12"/>
        <v>0.47</v>
      </c>
      <c r="K39" s="17">
        <f t="shared" si="3"/>
        <v>4.5540000000000003</v>
      </c>
      <c r="L39" s="142">
        <f t="shared" ref="L39:L45" si="13">ROUND(D39*H39,2)</f>
        <v>2.33</v>
      </c>
      <c r="O39" s="23"/>
    </row>
    <row r="40" spans="1:15" ht="18.75" customHeight="1" x14ac:dyDescent="0.25">
      <c r="A40" s="14">
        <v>39</v>
      </c>
      <c r="B40" s="14" t="s">
        <v>219</v>
      </c>
      <c r="C40" s="14" t="s">
        <v>257</v>
      </c>
      <c r="D40" s="15">
        <v>0.42799999999999999</v>
      </c>
      <c r="E40" s="22" t="s">
        <v>6</v>
      </c>
      <c r="F40" s="22" t="s">
        <v>11</v>
      </c>
      <c r="G40" s="17">
        <v>9</v>
      </c>
      <c r="H40" s="30">
        <f t="shared" si="11"/>
        <v>4.5999999999999996</v>
      </c>
      <c r="I40" s="17">
        <f t="shared" si="1"/>
        <v>0.77039999999999997</v>
      </c>
      <c r="J40" s="30">
        <f t="shared" si="12"/>
        <v>0.39</v>
      </c>
      <c r="K40" s="17">
        <f t="shared" si="3"/>
        <v>3.8519999999999999</v>
      </c>
      <c r="L40" s="142">
        <f t="shared" si="13"/>
        <v>1.97</v>
      </c>
      <c r="O40" s="23"/>
    </row>
    <row r="41" spans="1:15" ht="18.75" customHeight="1" x14ac:dyDescent="0.25">
      <c r="A41" s="14">
        <v>40</v>
      </c>
      <c r="B41" s="14" t="s">
        <v>219</v>
      </c>
      <c r="C41" s="14" t="s">
        <v>258</v>
      </c>
      <c r="D41" s="15">
        <v>0.18099999999999999</v>
      </c>
      <c r="E41" s="22" t="s">
        <v>6</v>
      </c>
      <c r="F41" s="22" t="s">
        <v>11</v>
      </c>
      <c r="G41" s="17">
        <v>9</v>
      </c>
      <c r="H41" s="30">
        <f t="shared" si="11"/>
        <v>4.5999999999999996</v>
      </c>
      <c r="I41" s="17">
        <f t="shared" si="1"/>
        <v>0.32580000000000003</v>
      </c>
      <c r="J41" s="30">
        <f t="shared" si="12"/>
        <v>0.17</v>
      </c>
      <c r="K41" s="17">
        <f t="shared" si="3"/>
        <v>1.629</v>
      </c>
      <c r="L41" s="142">
        <f t="shared" si="13"/>
        <v>0.83</v>
      </c>
      <c r="O41" s="23"/>
    </row>
    <row r="42" spans="1:15" ht="18.75" customHeight="1" x14ac:dyDescent="0.25">
      <c r="A42" s="14">
        <v>41</v>
      </c>
      <c r="B42" s="14" t="s">
        <v>219</v>
      </c>
      <c r="C42" s="14" t="s">
        <v>259</v>
      </c>
      <c r="D42" s="15">
        <v>57</v>
      </c>
      <c r="E42" s="22" t="s">
        <v>6</v>
      </c>
      <c r="F42" s="22" t="s">
        <v>14</v>
      </c>
      <c r="G42" s="17">
        <v>9</v>
      </c>
      <c r="H42" s="30">
        <f>ROUND(G42/1.95583,2)</f>
        <v>4.5999999999999996</v>
      </c>
      <c r="I42" s="17">
        <f t="shared" si="1"/>
        <v>102.60000000000001</v>
      </c>
      <c r="J42" s="30">
        <f t="shared" si="12"/>
        <v>52.44</v>
      </c>
      <c r="K42" s="17">
        <f t="shared" si="3"/>
        <v>513</v>
      </c>
      <c r="L42" s="142">
        <f t="shared" si="13"/>
        <v>262.2</v>
      </c>
      <c r="O42" s="23"/>
    </row>
    <row r="43" spans="1:15" ht="18.75" customHeight="1" x14ac:dyDescent="0.25">
      <c r="A43" s="14">
        <v>42</v>
      </c>
      <c r="B43" s="14" t="s">
        <v>219</v>
      </c>
      <c r="C43" s="14" t="s">
        <v>260</v>
      </c>
      <c r="D43" s="15">
        <v>166.393</v>
      </c>
      <c r="E43" s="22" t="s">
        <v>6</v>
      </c>
      <c r="F43" s="22" t="s">
        <v>14</v>
      </c>
      <c r="G43" s="17">
        <v>9</v>
      </c>
      <c r="H43" s="82">
        <f t="shared" si="11"/>
        <v>4.5999999999999996</v>
      </c>
      <c r="I43" s="17">
        <f t="shared" si="1"/>
        <v>299.50740000000002</v>
      </c>
      <c r="J43" s="30">
        <f t="shared" si="12"/>
        <v>153.08000000000001</v>
      </c>
      <c r="K43" s="17">
        <f t="shared" si="3"/>
        <v>1497.537</v>
      </c>
      <c r="L43" s="142">
        <f t="shared" si="13"/>
        <v>765.41</v>
      </c>
      <c r="O43" s="23"/>
    </row>
    <row r="44" spans="1:15" ht="18.75" customHeight="1" x14ac:dyDescent="0.25">
      <c r="A44" s="14">
        <v>43</v>
      </c>
      <c r="B44" s="14" t="s">
        <v>219</v>
      </c>
      <c r="C44" s="14" t="s">
        <v>261</v>
      </c>
      <c r="D44" s="15">
        <v>266.14800000000002</v>
      </c>
      <c r="E44" s="22" t="s">
        <v>6</v>
      </c>
      <c r="F44" s="22" t="s">
        <v>24</v>
      </c>
      <c r="G44" s="17">
        <v>9</v>
      </c>
      <c r="H44" s="30">
        <f t="shared" si="11"/>
        <v>4.5999999999999996</v>
      </c>
      <c r="I44" s="17">
        <f t="shared" si="1"/>
        <v>479.0664000000001</v>
      </c>
      <c r="J44" s="30">
        <f t="shared" si="12"/>
        <v>244.86</v>
      </c>
      <c r="K44" s="17">
        <f t="shared" si="3"/>
        <v>2395.3320000000003</v>
      </c>
      <c r="L44" s="142">
        <f t="shared" si="13"/>
        <v>1224.28</v>
      </c>
      <c r="O44" s="23"/>
    </row>
    <row r="45" spans="1:15" ht="18.75" customHeight="1" x14ac:dyDescent="0.25">
      <c r="A45" s="14">
        <v>44</v>
      </c>
      <c r="B45" s="12" t="s">
        <v>219</v>
      </c>
      <c r="C45" s="12" t="s">
        <v>262</v>
      </c>
      <c r="D45" s="13">
        <v>31.283000000000001</v>
      </c>
      <c r="E45" s="16" t="s">
        <v>6</v>
      </c>
      <c r="F45" s="16" t="s">
        <v>11</v>
      </c>
      <c r="G45" s="17">
        <v>9</v>
      </c>
      <c r="H45" s="30">
        <f t="shared" si="11"/>
        <v>4.5999999999999996</v>
      </c>
      <c r="I45" s="17">
        <f t="shared" si="1"/>
        <v>56.309400000000011</v>
      </c>
      <c r="J45" s="30">
        <f t="shared" si="12"/>
        <v>28.78</v>
      </c>
      <c r="K45" s="17">
        <f t="shared" si="3"/>
        <v>281.54700000000003</v>
      </c>
      <c r="L45" s="142">
        <f t="shared" si="13"/>
        <v>143.9</v>
      </c>
      <c r="O45" s="23"/>
    </row>
    <row r="46" spans="1:15" ht="18.75" customHeight="1" x14ac:dyDescent="0.25">
      <c r="A46" s="36"/>
      <c r="B46" s="36"/>
      <c r="C46" s="36"/>
      <c r="D46" s="15">
        <f>SUM(D2:D45)</f>
        <v>4844.3849999999993</v>
      </c>
      <c r="E46" s="36"/>
      <c r="F46" s="36"/>
      <c r="G46" s="36"/>
      <c r="H46" s="36"/>
      <c r="I46" s="36"/>
      <c r="J46" s="36"/>
      <c r="K46" s="36"/>
      <c r="L46" s="142"/>
      <c r="O46" s="23"/>
    </row>
    <row r="47" spans="1:15" ht="18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146"/>
      <c r="O47" s="23"/>
    </row>
    <row r="48" spans="1:15" ht="18.75" customHeight="1" x14ac:dyDescent="0.25">
      <c r="A48" s="2"/>
      <c r="B48" s="2"/>
      <c r="C48" s="2"/>
      <c r="D48" s="40"/>
      <c r="E48" s="40"/>
      <c r="F48" s="40"/>
      <c r="G48" s="40"/>
      <c r="H48" s="40"/>
      <c r="I48" s="40"/>
      <c r="J48" s="40"/>
      <c r="K48" s="40"/>
      <c r="L48" s="40"/>
      <c r="O48" s="23"/>
    </row>
    <row r="49" spans="1:12" ht="18.75" customHeight="1" x14ac:dyDescent="0.25">
      <c r="A49" s="2"/>
      <c r="B49" s="2"/>
      <c r="C49" s="2"/>
      <c r="D49" s="40"/>
      <c r="E49" s="40"/>
      <c r="F49" s="40"/>
      <c r="G49" s="40"/>
      <c r="H49" s="40"/>
      <c r="I49" s="40"/>
      <c r="J49" s="40"/>
      <c r="K49" s="40"/>
      <c r="L49" s="40"/>
    </row>
    <row r="50" spans="1:12" ht="18.75" customHeight="1" x14ac:dyDescent="0.25">
      <c r="A50" s="2"/>
      <c r="B50" s="2"/>
      <c r="C50" s="2"/>
      <c r="D50" s="40"/>
      <c r="E50" s="40"/>
      <c r="F50" s="40"/>
      <c r="G50" s="40"/>
      <c r="H50" s="40"/>
      <c r="I50" s="40"/>
      <c r="J50" s="40"/>
      <c r="K50" s="40"/>
      <c r="L50" s="40"/>
    </row>
    <row r="51" spans="1:12" ht="18.75" customHeight="1" x14ac:dyDescent="0.25">
      <c r="A51" s="2"/>
      <c r="B51" s="2"/>
      <c r="C51" s="2"/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18.75" customHeight="1" x14ac:dyDescent="0.25">
      <c r="A52" s="2"/>
      <c r="B52" s="2"/>
      <c r="C52" s="2"/>
      <c r="D52" s="40"/>
      <c r="E52" s="40"/>
      <c r="F52" s="40"/>
      <c r="G52" s="40"/>
      <c r="H52" s="40"/>
      <c r="I52" s="40"/>
      <c r="J52" s="40"/>
      <c r="K52" s="40"/>
      <c r="L52" s="40"/>
    </row>
    <row r="53" spans="1:12" ht="18.75" customHeight="1" x14ac:dyDescent="0.25">
      <c r="A53" s="2"/>
      <c r="B53" s="2"/>
      <c r="C53" s="2"/>
      <c r="D53" s="40"/>
      <c r="E53" s="40"/>
      <c r="F53" s="40"/>
      <c r="G53" s="40"/>
      <c r="H53" s="40"/>
      <c r="I53" s="40"/>
      <c r="J53" s="40"/>
      <c r="K53" s="40"/>
      <c r="L53" s="40"/>
    </row>
    <row r="54" spans="1:12" ht="18.75" customHeight="1" x14ac:dyDescent="0.25">
      <c r="A54" s="2"/>
      <c r="B54" s="2"/>
      <c r="C54" s="2"/>
      <c r="D54" s="40"/>
      <c r="E54" s="40"/>
      <c r="F54" s="40"/>
      <c r="G54" s="40"/>
      <c r="H54" s="40"/>
      <c r="I54" s="40"/>
      <c r="J54" s="40"/>
      <c r="K54" s="40"/>
      <c r="L54" s="40"/>
    </row>
    <row r="55" spans="1:12" ht="18.75" customHeight="1" x14ac:dyDescent="0.25">
      <c r="A55" s="2"/>
      <c r="B55" s="2"/>
      <c r="C55" s="2"/>
      <c r="D55" s="40"/>
      <c r="E55" s="40"/>
      <c r="F55" s="40"/>
      <c r="G55" s="40"/>
      <c r="H55" s="40"/>
      <c r="I55" s="40"/>
      <c r="J55" s="40"/>
      <c r="K55" s="40"/>
      <c r="L55" s="40"/>
    </row>
    <row r="56" spans="1:12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8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8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8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8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8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</sheetData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31" zoomScale="70" zoomScaleNormal="70" workbookViewId="0">
      <selection activeCell="C48" sqref="C48"/>
    </sheetView>
  </sheetViews>
  <sheetFormatPr defaultRowHeight="18.75" customHeight="1" x14ac:dyDescent="0.25"/>
  <cols>
    <col min="1" max="1" width="5.85546875" customWidth="1"/>
    <col min="2" max="2" width="11.28515625" customWidth="1"/>
    <col min="3" max="3" width="13.28515625" customWidth="1"/>
    <col min="4" max="4" width="13" customWidth="1"/>
    <col min="5" max="5" width="10.42578125" customWidth="1"/>
    <col min="6" max="6" width="11" customWidth="1"/>
    <col min="7" max="7" width="10.28515625" customWidth="1"/>
    <col min="8" max="8" width="9.7109375" customWidth="1"/>
    <col min="9" max="9" width="9.85546875" customWidth="1"/>
    <col min="10" max="10" width="9.5703125" customWidth="1"/>
    <col min="11" max="11" width="12.7109375" customWidth="1"/>
    <col min="12" max="12" width="11.5703125" customWidth="1"/>
  </cols>
  <sheetData>
    <row r="1" spans="1:13" ht="57" customHeight="1" x14ac:dyDescent="0.25">
      <c r="A1" s="10" t="s">
        <v>532</v>
      </c>
      <c r="B1" s="10" t="s">
        <v>0</v>
      </c>
      <c r="C1" s="10" t="s">
        <v>1</v>
      </c>
      <c r="D1" s="11" t="s">
        <v>533</v>
      </c>
      <c r="E1" s="10" t="s">
        <v>536</v>
      </c>
      <c r="F1" s="10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</row>
    <row r="2" spans="1:13" ht="28.9" customHeight="1" x14ac:dyDescent="0.25">
      <c r="A2" s="10">
        <v>1</v>
      </c>
      <c r="B2" s="10" t="s">
        <v>264</v>
      </c>
      <c r="C2" s="10" t="s">
        <v>265</v>
      </c>
      <c r="D2" s="145">
        <v>48.970999999999997</v>
      </c>
      <c r="E2" s="10" t="s">
        <v>6</v>
      </c>
      <c r="F2" s="10" t="s">
        <v>14</v>
      </c>
      <c r="G2" s="30">
        <v>9</v>
      </c>
      <c r="H2" s="30">
        <f>ROUND(G2/1.95583,2)</f>
        <v>4.5999999999999996</v>
      </c>
      <c r="I2" s="30">
        <f>K2*20%</f>
        <v>88.147800000000004</v>
      </c>
      <c r="J2" s="30">
        <f>ROUND(L2*20%,2)</f>
        <v>45.05</v>
      </c>
      <c r="K2" s="57">
        <f>D2*G2</f>
        <v>440.73899999999998</v>
      </c>
      <c r="L2" s="133">
        <f>ROUND(D2*H2,2)</f>
        <v>225.27</v>
      </c>
      <c r="M2" s="35"/>
    </row>
    <row r="3" spans="1:13" ht="34.15" customHeight="1" x14ac:dyDescent="0.25">
      <c r="A3" s="10">
        <v>2</v>
      </c>
      <c r="B3" s="10" t="s">
        <v>264</v>
      </c>
      <c r="C3" s="10" t="s">
        <v>266</v>
      </c>
      <c r="D3" s="145">
        <v>127.732</v>
      </c>
      <c r="E3" s="10" t="s">
        <v>6</v>
      </c>
      <c r="F3" s="10" t="s">
        <v>14</v>
      </c>
      <c r="G3" s="30">
        <v>9</v>
      </c>
      <c r="H3" s="30">
        <f t="shared" ref="H3:H13" si="0">ROUND(G3/1.95583,2)</f>
        <v>4.5999999999999996</v>
      </c>
      <c r="I3" s="30">
        <f t="shared" ref="I3:I46" si="1">K3*20%</f>
        <v>229.91759999999999</v>
      </c>
      <c r="J3" s="30">
        <f t="shared" ref="J3:J12" si="2">ROUND(L3*20%,2)</f>
        <v>117.51</v>
      </c>
      <c r="K3" s="57">
        <f t="shared" ref="K3:K46" si="3">D3*G3</f>
        <v>1149.588</v>
      </c>
      <c r="L3" s="133">
        <f t="shared" ref="L3:L19" si="4">ROUND(D3*H3,2)</f>
        <v>587.57000000000005</v>
      </c>
      <c r="M3" s="35"/>
    </row>
    <row r="4" spans="1:13" ht="24.6" customHeight="1" x14ac:dyDescent="0.25">
      <c r="A4" s="10">
        <v>3</v>
      </c>
      <c r="B4" s="10" t="s">
        <v>264</v>
      </c>
      <c r="C4" s="10" t="s">
        <v>267</v>
      </c>
      <c r="D4" s="145">
        <v>4.3949999999999996</v>
      </c>
      <c r="E4" s="10" t="s">
        <v>6</v>
      </c>
      <c r="F4" s="10" t="s">
        <v>24</v>
      </c>
      <c r="G4" s="30">
        <v>9</v>
      </c>
      <c r="H4" s="30">
        <f t="shared" si="0"/>
        <v>4.5999999999999996</v>
      </c>
      <c r="I4" s="30">
        <f t="shared" si="1"/>
        <v>7.9109999999999987</v>
      </c>
      <c r="J4" s="30">
        <f t="shared" si="2"/>
        <v>4.04</v>
      </c>
      <c r="K4" s="57">
        <f t="shared" si="3"/>
        <v>39.554999999999993</v>
      </c>
      <c r="L4" s="133">
        <f t="shared" si="4"/>
        <v>20.22</v>
      </c>
      <c r="M4" s="35"/>
    </row>
    <row r="5" spans="1:13" ht="26.45" customHeight="1" x14ac:dyDescent="0.25">
      <c r="A5" s="10">
        <v>4</v>
      </c>
      <c r="B5" s="10" t="s">
        <v>264</v>
      </c>
      <c r="C5" s="10" t="s">
        <v>268</v>
      </c>
      <c r="D5" s="145">
        <v>3.492</v>
      </c>
      <c r="E5" s="10" t="s">
        <v>6</v>
      </c>
      <c r="F5" s="10" t="s">
        <v>24</v>
      </c>
      <c r="G5" s="30">
        <v>9</v>
      </c>
      <c r="H5" s="30">
        <f t="shared" si="0"/>
        <v>4.5999999999999996</v>
      </c>
      <c r="I5" s="30">
        <f t="shared" si="1"/>
        <v>6.2856000000000005</v>
      </c>
      <c r="J5" s="30">
        <f t="shared" si="2"/>
        <v>3.21</v>
      </c>
      <c r="K5" s="57">
        <f t="shared" si="3"/>
        <v>31.428000000000001</v>
      </c>
      <c r="L5" s="133">
        <f t="shared" si="4"/>
        <v>16.059999999999999</v>
      </c>
      <c r="M5" s="35"/>
    </row>
    <row r="6" spans="1:13" ht="30.6" customHeight="1" x14ac:dyDescent="0.25">
      <c r="A6" s="10">
        <v>5</v>
      </c>
      <c r="B6" s="10" t="s">
        <v>264</v>
      </c>
      <c r="C6" s="10" t="s">
        <v>269</v>
      </c>
      <c r="D6" s="145">
        <v>33.997999999999998</v>
      </c>
      <c r="E6" s="10" t="s">
        <v>6</v>
      </c>
      <c r="F6" s="10" t="s">
        <v>14</v>
      </c>
      <c r="G6" s="30">
        <v>9</v>
      </c>
      <c r="H6" s="30">
        <f t="shared" si="0"/>
        <v>4.5999999999999996</v>
      </c>
      <c r="I6" s="30">
        <f t="shared" si="1"/>
        <v>61.196399999999997</v>
      </c>
      <c r="J6" s="30">
        <f t="shared" si="2"/>
        <v>31.28</v>
      </c>
      <c r="K6" s="57">
        <f t="shared" si="3"/>
        <v>305.98199999999997</v>
      </c>
      <c r="L6" s="133">
        <f t="shared" si="4"/>
        <v>156.38999999999999</v>
      </c>
      <c r="M6" s="35"/>
    </row>
    <row r="7" spans="1:13" ht="33" customHeight="1" x14ac:dyDescent="0.25">
      <c r="A7" s="10">
        <v>6</v>
      </c>
      <c r="B7" s="10" t="s">
        <v>264</v>
      </c>
      <c r="C7" s="10" t="s">
        <v>270</v>
      </c>
      <c r="D7" s="145">
        <v>6.1120000000000001</v>
      </c>
      <c r="E7" s="10" t="s">
        <v>6</v>
      </c>
      <c r="F7" s="10" t="s">
        <v>24</v>
      </c>
      <c r="G7" s="30">
        <v>9</v>
      </c>
      <c r="H7" s="30">
        <f t="shared" si="0"/>
        <v>4.5999999999999996</v>
      </c>
      <c r="I7" s="30">
        <f t="shared" si="1"/>
        <v>11.001600000000002</v>
      </c>
      <c r="J7" s="30">
        <f t="shared" si="2"/>
        <v>5.62</v>
      </c>
      <c r="K7" s="57">
        <f t="shared" si="3"/>
        <v>55.008000000000003</v>
      </c>
      <c r="L7" s="133">
        <f t="shared" si="4"/>
        <v>28.12</v>
      </c>
      <c r="M7" s="35"/>
    </row>
    <row r="8" spans="1:13" ht="31.9" customHeight="1" x14ac:dyDescent="0.25">
      <c r="A8" s="10">
        <v>7</v>
      </c>
      <c r="B8" s="10" t="s">
        <v>264</v>
      </c>
      <c r="C8" s="10" t="s">
        <v>271</v>
      </c>
      <c r="D8" s="145">
        <v>135.16</v>
      </c>
      <c r="E8" s="10" t="s">
        <v>6</v>
      </c>
      <c r="F8" s="10" t="s">
        <v>172</v>
      </c>
      <c r="G8" s="30">
        <v>9</v>
      </c>
      <c r="H8" s="30">
        <f t="shared" si="0"/>
        <v>4.5999999999999996</v>
      </c>
      <c r="I8" s="30">
        <f t="shared" si="1"/>
        <v>243.28800000000001</v>
      </c>
      <c r="J8" s="30">
        <f t="shared" si="2"/>
        <v>124.35</v>
      </c>
      <c r="K8" s="57">
        <f t="shared" si="3"/>
        <v>1216.44</v>
      </c>
      <c r="L8" s="133">
        <f t="shared" si="4"/>
        <v>621.74</v>
      </c>
      <c r="M8" s="35"/>
    </row>
    <row r="9" spans="1:13" ht="31.15" customHeight="1" x14ac:dyDescent="0.25">
      <c r="A9" s="10">
        <v>8</v>
      </c>
      <c r="B9" s="10" t="s">
        <v>264</v>
      </c>
      <c r="C9" s="10" t="s">
        <v>272</v>
      </c>
      <c r="D9" s="145">
        <v>2.0419999999999998</v>
      </c>
      <c r="E9" s="10" t="s">
        <v>6</v>
      </c>
      <c r="F9" s="10" t="s">
        <v>24</v>
      </c>
      <c r="G9" s="30">
        <v>9</v>
      </c>
      <c r="H9" s="30">
        <f t="shared" si="0"/>
        <v>4.5999999999999996</v>
      </c>
      <c r="I9" s="30">
        <f t="shared" si="1"/>
        <v>3.6756000000000002</v>
      </c>
      <c r="J9" s="30">
        <f t="shared" si="2"/>
        <v>1.88</v>
      </c>
      <c r="K9" s="57">
        <f t="shared" si="3"/>
        <v>18.378</v>
      </c>
      <c r="L9" s="133">
        <f t="shared" si="4"/>
        <v>9.39</v>
      </c>
      <c r="M9" s="35"/>
    </row>
    <row r="10" spans="1:13" ht="27.6" customHeight="1" x14ac:dyDescent="0.25">
      <c r="A10" s="10">
        <v>9</v>
      </c>
      <c r="B10" s="10" t="s">
        <v>264</v>
      </c>
      <c r="C10" s="10" t="s">
        <v>273</v>
      </c>
      <c r="D10" s="145">
        <v>105.435</v>
      </c>
      <c r="E10" s="10" t="s">
        <v>6</v>
      </c>
      <c r="F10" s="10" t="s">
        <v>14</v>
      </c>
      <c r="G10" s="30">
        <v>9</v>
      </c>
      <c r="H10" s="30">
        <f t="shared" si="0"/>
        <v>4.5999999999999996</v>
      </c>
      <c r="I10" s="30">
        <f t="shared" si="1"/>
        <v>189.78300000000002</v>
      </c>
      <c r="J10" s="30">
        <f t="shared" si="2"/>
        <v>97</v>
      </c>
      <c r="K10" s="57">
        <f t="shared" si="3"/>
        <v>948.91499999999996</v>
      </c>
      <c r="L10" s="133">
        <f t="shared" si="4"/>
        <v>485</v>
      </c>
      <c r="M10" s="35"/>
    </row>
    <row r="11" spans="1:13" ht="30.6" customHeight="1" x14ac:dyDescent="0.25">
      <c r="A11" s="10">
        <v>10</v>
      </c>
      <c r="B11" s="10" t="s">
        <v>264</v>
      </c>
      <c r="C11" s="10" t="s">
        <v>274</v>
      </c>
      <c r="D11" s="145">
        <v>3.7909999999999999</v>
      </c>
      <c r="E11" s="10" t="s">
        <v>6</v>
      </c>
      <c r="F11" s="10" t="s">
        <v>14</v>
      </c>
      <c r="G11" s="30">
        <v>9</v>
      </c>
      <c r="H11" s="30">
        <f t="shared" si="0"/>
        <v>4.5999999999999996</v>
      </c>
      <c r="I11" s="30">
        <f t="shared" si="1"/>
        <v>6.8238000000000003</v>
      </c>
      <c r="J11" s="30">
        <f t="shared" si="2"/>
        <v>3.49</v>
      </c>
      <c r="K11" s="57">
        <f t="shared" si="3"/>
        <v>34.119</v>
      </c>
      <c r="L11" s="133">
        <f>ROUND(D11*H11,2)</f>
        <v>17.440000000000001</v>
      </c>
      <c r="M11" s="35"/>
    </row>
    <row r="12" spans="1:13" ht="33.6" customHeight="1" x14ac:dyDescent="0.25">
      <c r="A12" s="10">
        <v>11</v>
      </c>
      <c r="B12" s="10" t="s">
        <v>264</v>
      </c>
      <c r="C12" s="10" t="s">
        <v>275</v>
      </c>
      <c r="D12" s="145">
        <v>242.023</v>
      </c>
      <c r="E12" s="10" t="s">
        <v>6</v>
      </c>
      <c r="F12" s="10" t="s">
        <v>14</v>
      </c>
      <c r="G12" s="30">
        <v>9</v>
      </c>
      <c r="H12" s="30">
        <f t="shared" si="0"/>
        <v>4.5999999999999996</v>
      </c>
      <c r="I12" s="30">
        <f t="shared" si="1"/>
        <v>435.64139999999998</v>
      </c>
      <c r="J12" s="30">
        <f t="shared" si="2"/>
        <v>222.66</v>
      </c>
      <c r="K12" s="57">
        <f t="shared" si="3"/>
        <v>2178.2069999999999</v>
      </c>
      <c r="L12" s="133">
        <f t="shared" si="4"/>
        <v>1113.31</v>
      </c>
      <c r="M12" s="35"/>
    </row>
    <row r="13" spans="1:13" ht="30.6" customHeight="1" x14ac:dyDescent="0.25">
      <c r="A13" s="10">
        <v>12</v>
      </c>
      <c r="B13" s="10" t="s">
        <v>264</v>
      </c>
      <c r="C13" s="10" t="s">
        <v>276</v>
      </c>
      <c r="D13" s="145">
        <v>28.855</v>
      </c>
      <c r="E13" s="10" t="s">
        <v>6</v>
      </c>
      <c r="F13" s="10" t="s">
        <v>11</v>
      </c>
      <c r="G13" s="30">
        <v>9</v>
      </c>
      <c r="H13" s="82">
        <f t="shared" si="0"/>
        <v>4.5999999999999996</v>
      </c>
      <c r="I13" s="30">
        <f t="shared" si="1"/>
        <v>51.939</v>
      </c>
      <c r="J13" s="30">
        <f>ROUND(L13*20%,2)</f>
        <v>26.55</v>
      </c>
      <c r="K13" s="57">
        <f t="shared" si="3"/>
        <v>259.69499999999999</v>
      </c>
      <c r="L13" s="133">
        <f t="shared" si="4"/>
        <v>132.72999999999999</v>
      </c>
      <c r="M13" s="35"/>
    </row>
    <row r="14" spans="1:13" ht="27.6" customHeight="1" x14ac:dyDescent="0.25">
      <c r="A14" s="10">
        <v>13</v>
      </c>
      <c r="B14" s="10" t="s">
        <v>264</v>
      </c>
      <c r="C14" s="10" t="s">
        <v>277</v>
      </c>
      <c r="D14" s="145">
        <v>9.4659999999999993</v>
      </c>
      <c r="E14" s="10" t="s">
        <v>6</v>
      </c>
      <c r="F14" s="10" t="s">
        <v>11</v>
      </c>
      <c r="G14" s="30">
        <v>9</v>
      </c>
      <c r="H14" s="30">
        <f>ROUND(G14/1.95583,2)</f>
        <v>4.5999999999999996</v>
      </c>
      <c r="I14" s="30">
        <f t="shared" si="1"/>
        <v>17.038799999999998</v>
      </c>
      <c r="J14" s="30">
        <f t="shared" ref="J14:J23" si="5">ROUND(L14*20%,2)</f>
        <v>8.7100000000000009</v>
      </c>
      <c r="K14" s="57">
        <f t="shared" si="3"/>
        <v>85.193999999999988</v>
      </c>
      <c r="L14" s="133">
        <f t="shared" si="4"/>
        <v>43.54</v>
      </c>
      <c r="M14" s="35"/>
    </row>
    <row r="15" spans="1:13" ht="28.15" customHeight="1" x14ac:dyDescent="0.25">
      <c r="A15" s="10">
        <v>14</v>
      </c>
      <c r="B15" s="10" t="s">
        <v>264</v>
      </c>
      <c r="C15" s="10" t="s">
        <v>278</v>
      </c>
      <c r="D15" s="145">
        <v>32.198999999999998</v>
      </c>
      <c r="E15" s="10" t="s">
        <v>6</v>
      </c>
      <c r="F15" s="10" t="s">
        <v>24</v>
      </c>
      <c r="G15" s="30">
        <v>9</v>
      </c>
      <c r="H15" s="30">
        <f t="shared" ref="H15:H22" si="6">ROUND(G15/1.95583,2)</f>
        <v>4.5999999999999996</v>
      </c>
      <c r="I15" s="30">
        <f t="shared" si="1"/>
        <v>57.958200000000005</v>
      </c>
      <c r="J15" s="30">
        <f t="shared" si="5"/>
        <v>29.62</v>
      </c>
      <c r="K15" s="57">
        <f t="shared" si="3"/>
        <v>289.791</v>
      </c>
      <c r="L15" s="133">
        <f t="shared" si="4"/>
        <v>148.12</v>
      </c>
      <c r="M15" s="35"/>
    </row>
    <row r="16" spans="1:13" ht="28.9" customHeight="1" x14ac:dyDescent="0.25">
      <c r="A16" s="10">
        <v>15</v>
      </c>
      <c r="B16" s="10" t="s">
        <v>264</v>
      </c>
      <c r="C16" s="10" t="s">
        <v>279</v>
      </c>
      <c r="D16" s="145">
        <v>1.9</v>
      </c>
      <c r="E16" s="10" t="s">
        <v>6</v>
      </c>
      <c r="F16" s="10" t="s">
        <v>24</v>
      </c>
      <c r="G16" s="30">
        <v>9</v>
      </c>
      <c r="H16" s="30">
        <f t="shared" si="6"/>
        <v>4.5999999999999996</v>
      </c>
      <c r="I16" s="30">
        <f t="shared" si="1"/>
        <v>3.42</v>
      </c>
      <c r="J16" s="30">
        <f t="shared" si="5"/>
        <v>1.75</v>
      </c>
      <c r="K16" s="57">
        <f t="shared" si="3"/>
        <v>17.099999999999998</v>
      </c>
      <c r="L16" s="133">
        <f t="shared" si="4"/>
        <v>8.74</v>
      </c>
      <c r="M16" s="35"/>
    </row>
    <row r="17" spans="1:13" ht="28.9" customHeight="1" x14ac:dyDescent="0.25">
      <c r="A17" s="10">
        <v>16</v>
      </c>
      <c r="B17" s="10" t="s">
        <v>264</v>
      </c>
      <c r="C17" s="10" t="s">
        <v>280</v>
      </c>
      <c r="D17" s="145">
        <v>6.2649999999999997</v>
      </c>
      <c r="E17" s="10" t="s">
        <v>6</v>
      </c>
      <c r="F17" s="10" t="s">
        <v>24</v>
      </c>
      <c r="G17" s="30">
        <v>9</v>
      </c>
      <c r="H17" s="30">
        <f t="shared" si="6"/>
        <v>4.5999999999999996</v>
      </c>
      <c r="I17" s="30">
        <f t="shared" si="1"/>
        <v>11.277000000000001</v>
      </c>
      <c r="J17" s="30">
        <f t="shared" si="5"/>
        <v>5.76</v>
      </c>
      <c r="K17" s="57">
        <f t="shared" si="3"/>
        <v>56.384999999999998</v>
      </c>
      <c r="L17" s="133">
        <f t="shared" si="4"/>
        <v>28.82</v>
      </c>
      <c r="M17" s="35"/>
    </row>
    <row r="18" spans="1:13" ht="26.45" customHeight="1" x14ac:dyDescent="0.25">
      <c r="A18" s="10">
        <v>17</v>
      </c>
      <c r="B18" s="10" t="s">
        <v>264</v>
      </c>
      <c r="C18" s="10" t="s">
        <v>281</v>
      </c>
      <c r="D18" s="145">
        <v>23.279</v>
      </c>
      <c r="E18" s="10" t="s">
        <v>6</v>
      </c>
      <c r="F18" s="10" t="s">
        <v>14</v>
      </c>
      <c r="G18" s="30">
        <v>9</v>
      </c>
      <c r="H18" s="30">
        <f t="shared" si="6"/>
        <v>4.5999999999999996</v>
      </c>
      <c r="I18" s="30">
        <f t="shared" si="1"/>
        <v>41.902200000000001</v>
      </c>
      <c r="J18" s="30">
        <f t="shared" si="5"/>
        <v>21.42</v>
      </c>
      <c r="K18" s="57">
        <f t="shared" si="3"/>
        <v>209.511</v>
      </c>
      <c r="L18" s="133">
        <f t="shared" si="4"/>
        <v>107.08</v>
      </c>
      <c r="M18" s="35"/>
    </row>
    <row r="19" spans="1:13" ht="26.45" customHeight="1" x14ac:dyDescent="0.25">
      <c r="A19" s="10">
        <v>18</v>
      </c>
      <c r="B19" s="10" t="s">
        <v>264</v>
      </c>
      <c r="C19" s="10" t="s">
        <v>282</v>
      </c>
      <c r="D19" s="145">
        <v>14.042999999999999</v>
      </c>
      <c r="E19" s="10" t="s">
        <v>6</v>
      </c>
      <c r="F19" s="10" t="s">
        <v>14</v>
      </c>
      <c r="G19" s="30">
        <v>9</v>
      </c>
      <c r="H19" s="30">
        <f t="shared" si="6"/>
        <v>4.5999999999999996</v>
      </c>
      <c r="I19" s="30">
        <f t="shared" si="1"/>
        <v>25.2774</v>
      </c>
      <c r="J19" s="30">
        <f t="shared" si="5"/>
        <v>12.92</v>
      </c>
      <c r="K19" s="57">
        <f t="shared" si="3"/>
        <v>126.387</v>
      </c>
      <c r="L19" s="133">
        <f t="shared" si="4"/>
        <v>64.599999999999994</v>
      </c>
      <c r="M19" s="35"/>
    </row>
    <row r="20" spans="1:13" ht="25.9" customHeight="1" x14ac:dyDescent="0.25">
      <c r="A20" s="10">
        <v>19</v>
      </c>
      <c r="B20" s="10" t="s">
        <v>264</v>
      </c>
      <c r="C20" s="10" t="s">
        <v>283</v>
      </c>
      <c r="D20" s="145">
        <v>5.8239999999999998</v>
      </c>
      <c r="E20" s="10" t="s">
        <v>6</v>
      </c>
      <c r="F20" s="10" t="s">
        <v>24</v>
      </c>
      <c r="G20" s="30">
        <v>9</v>
      </c>
      <c r="H20" s="30">
        <f t="shared" si="6"/>
        <v>4.5999999999999996</v>
      </c>
      <c r="I20" s="30">
        <f t="shared" si="1"/>
        <v>10.4832</v>
      </c>
      <c r="J20" s="30">
        <f t="shared" si="5"/>
        <v>5.36</v>
      </c>
      <c r="K20" s="57">
        <f t="shared" si="3"/>
        <v>52.415999999999997</v>
      </c>
      <c r="L20" s="133">
        <f>ROUND(D20*H20,2)</f>
        <v>26.79</v>
      </c>
      <c r="M20" s="35"/>
    </row>
    <row r="21" spans="1:13" ht="28.15" customHeight="1" x14ac:dyDescent="0.25">
      <c r="A21" s="10">
        <v>20</v>
      </c>
      <c r="B21" s="10" t="s">
        <v>264</v>
      </c>
      <c r="C21" s="10" t="s">
        <v>284</v>
      </c>
      <c r="D21" s="145">
        <v>147.96700000000001</v>
      </c>
      <c r="E21" s="10" t="s">
        <v>6</v>
      </c>
      <c r="F21" s="10" t="s">
        <v>172</v>
      </c>
      <c r="G21" s="30">
        <v>9</v>
      </c>
      <c r="H21" s="30">
        <f t="shared" si="6"/>
        <v>4.5999999999999996</v>
      </c>
      <c r="I21" s="30">
        <f t="shared" si="1"/>
        <v>266.34060000000005</v>
      </c>
      <c r="J21" s="30">
        <f t="shared" si="5"/>
        <v>136.13</v>
      </c>
      <c r="K21" s="57">
        <f t="shared" si="3"/>
        <v>1331.7030000000002</v>
      </c>
      <c r="L21" s="133">
        <f t="shared" ref="L21:L28" si="7">ROUND(D21*H21,2)</f>
        <v>680.65</v>
      </c>
      <c r="M21" s="35"/>
    </row>
    <row r="22" spans="1:13" ht="24" customHeight="1" x14ac:dyDescent="0.25">
      <c r="A22" s="10">
        <v>21</v>
      </c>
      <c r="B22" s="10" t="s">
        <v>264</v>
      </c>
      <c r="C22" s="10" t="s">
        <v>285</v>
      </c>
      <c r="D22" s="145">
        <v>34.972999999999999</v>
      </c>
      <c r="E22" s="10" t="s">
        <v>6</v>
      </c>
      <c r="F22" s="10" t="s">
        <v>14</v>
      </c>
      <c r="G22" s="30">
        <v>9</v>
      </c>
      <c r="H22" s="82">
        <f t="shared" si="6"/>
        <v>4.5999999999999996</v>
      </c>
      <c r="I22" s="30">
        <f t="shared" si="1"/>
        <v>62.951400000000007</v>
      </c>
      <c r="J22" s="30">
        <f t="shared" si="5"/>
        <v>32.18</v>
      </c>
      <c r="K22" s="57">
        <f t="shared" si="3"/>
        <v>314.75700000000001</v>
      </c>
      <c r="L22" s="133">
        <f t="shared" si="7"/>
        <v>160.88</v>
      </c>
      <c r="M22" s="35"/>
    </row>
    <row r="23" spans="1:13" ht="25.15" customHeight="1" x14ac:dyDescent="0.25">
      <c r="A23" s="10">
        <v>22</v>
      </c>
      <c r="B23" s="10" t="s">
        <v>264</v>
      </c>
      <c r="C23" s="10" t="s">
        <v>286</v>
      </c>
      <c r="D23" s="145">
        <v>13.962999999999999</v>
      </c>
      <c r="E23" s="10" t="s">
        <v>6</v>
      </c>
      <c r="F23" s="10" t="s">
        <v>11</v>
      </c>
      <c r="G23" s="30">
        <v>9</v>
      </c>
      <c r="H23" s="30">
        <f>ROUND(G23/1.95583,2)</f>
        <v>4.5999999999999996</v>
      </c>
      <c r="I23" s="30">
        <f t="shared" si="1"/>
        <v>25.133399999999998</v>
      </c>
      <c r="J23" s="30">
        <f t="shared" si="5"/>
        <v>12.85</v>
      </c>
      <c r="K23" s="57">
        <f t="shared" si="3"/>
        <v>125.66699999999999</v>
      </c>
      <c r="L23" s="133">
        <f t="shared" si="7"/>
        <v>64.23</v>
      </c>
      <c r="M23" s="35"/>
    </row>
    <row r="24" spans="1:13" ht="28.15" customHeight="1" x14ac:dyDescent="0.25">
      <c r="A24" s="10">
        <v>23</v>
      </c>
      <c r="B24" s="10" t="s">
        <v>264</v>
      </c>
      <c r="C24" s="10" t="s">
        <v>287</v>
      </c>
      <c r="D24" s="145">
        <v>9.5549999999999997</v>
      </c>
      <c r="E24" s="10" t="s">
        <v>6</v>
      </c>
      <c r="F24" s="10" t="s">
        <v>24</v>
      </c>
      <c r="G24" s="30">
        <v>9</v>
      </c>
      <c r="H24" s="30">
        <f t="shared" ref="H24:H34" si="8">ROUND(G24/1.95583,2)</f>
        <v>4.5999999999999996</v>
      </c>
      <c r="I24" s="30">
        <f t="shared" si="1"/>
        <v>17.199000000000002</v>
      </c>
      <c r="J24" s="30">
        <f>ROUND(L24*20%,2)</f>
        <v>8.7899999999999991</v>
      </c>
      <c r="K24" s="57">
        <f t="shared" si="3"/>
        <v>85.995000000000005</v>
      </c>
      <c r="L24" s="133">
        <f t="shared" si="7"/>
        <v>43.95</v>
      </c>
      <c r="M24" s="35"/>
    </row>
    <row r="25" spans="1:13" ht="28.9" customHeight="1" x14ac:dyDescent="0.25">
      <c r="A25" s="10">
        <v>24</v>
      </c>
      <c r="B25" s="10" t="s">
        <v>264</v>
      </c>
      <c r="C25" s="10" t="s">
        <v>288</v>
      </c>
      <c r="D25" s="145">
        <v>9.9529999999999994</v>
      </c>
      <c r="E25" s="10" t="s">
        <v>6</v>
      </c>
      <c r="F25" s="10" t="s">
        <v>172</v>
      </c>
      <c r="G25" s="30">
        <v>9</v>
      </c>
      <c r="H25" s="30">
        <f t="shared" si="8"/>
        <v>4.5999999999999996</v>
      </c>
      <c r="I25" s="30">
        <f t="shared" si="1"/>
        <v>17.915400000000002</v>
      </c>
      <c r="J25" s="30">
        <f t="shared" ref="J25:J34" si="9">ROUND(L25*20%,2)</f>
        <v>9.16</v>
      </c>
      <c r="K25" s="57">
        <f t="shared" si="3"/>
        <v>89.576999999999998</v>
      </c>
      <c r="L25" s="133">
        <f t="shared" si="7"/>
        <v>45.78</v>
      </c>
      <c r="M25" s="35"/>
    </row>
    <row r="26" spans="1:13" ht="25.9" customHeight="1" x14ac:dyDescent="0.25">
      <c r="A26" s="10">
        <v>25</v>
      </c>
      <c r="B26" s="10" t="s">
        <v>264</v>
      </c>
      <c r="C26" s="41" t="s">
        <v>289</v>
      </c>
      <c r="D26" s="145">
        <v>17.809000000000001</v>
      </c>
      <c r="E26" s="10" t="s">
        <v>6</v>
      </c>
      <c r="F26" s="10" t="s">
        <v>14</v>
      </c>
      <c r="G26" s="30">
        <v>9</v>
      </c>
      <c r="H26" s="30">
        <f t="shared" si="8"/>
        <v>4.5999999999999996</v>
      </c>
      <c r="I26" s="30">
        <f t="shared" si="1"/>
        <v>32.056200000000004</v>
      </c>
      <c r="J26" s="30">
        <f t="shared" si="9"/>
        <v>16.38</v>
      </c>
      <c r="K26" s="57">
        <f t="shared" si="3"/>
        <v>160.28100000000001</v>
      </c>
      <c r="L26" s="133">
        <f t="shared" si="7"/>
        <v>81.92</v>
      </c>
      <c r="M26" s="35"/>
    </row>
    <row r="27" spans="1:13" ht="27" customHeight="1" x14ac:dyDescent="0.25">
      <c r="A27" s="10">
        <v>26</v>
      </c>
      <c r="B27" s="10" t="s">
        <v>264</v>
      </c>
      <c r="C27" s="10" t="s">
        <v>290</v>
      </c>
      <c r="D27" s="145">
        <v>2.8820000000000001</v>
      </c>
      <c r="E27" s="10" t="s">
        <v>6</v>
      </c>
      <c r="F27" s="10" t="s">
        <v>24</v>
      </c>
      <c r="G27" s="30">
        <v>9</v>
      </c>
      <c r="H27" s="30">
        <f t="shared" si="8"/>
        <v>4.5999999999999996</v>
      </c>
      <c r="I27" s="30">
        <f t="shared" si="1"/>
        <v>5.1876000000000007</v>
      </c>
      <c r="J27" s="30">
        <f t="shared" si="9"/>
        <v>2.65</v>
      </c>
      <c r="K27" s="57">
        <f t="shared" si="3"/>
        <v>25.938000000000002</v>
      </c>
      <c r="L27" s="133">
        <f t="shared" si="7"/>
        <v>13.26</v>
      </c>
      <c r="M27" s="35"/>
    </row>
    <row r="28" spans="1:13" ht="27.6" customHeight="1" x14ac:dyDescent="0.25">
      <c r="A28" s="10">
        <v>27</v>
      </c>
      <c r="B28" s="10" t="s">
        <v>264</v>
      </c>
      <c r="C28" s="10" t="s">
        <v>291</v>
      </c>
      <c r="D28" s="145">
        <v>2.8620000000000001</v>
      </c>
      <c r="E28" s="10" t="s">
        <v>6</v>
      </c>
      <c r="F28" s="10" t="s">
        <v>24</v>
      </c>
      <c r="G28" s="30">
        <v>9</v>
      </c>
      <c r="H28" s="30">
        <f t="shared" si="8"/>
        <v>4.5999999999999996</v>
      </c>
      <c r="I28" s="30">
        <f t="shared" si="1"/>
        <v>5.1516000000000011</v>
      </c>
      <c r="J28" s="30">
        <f t="shared" si="9"/>
        <v>2.63</v>
      </c>
      <c r="K28" s="57">
        <f t="shared" si="3"/>
        <v>25.758000000000003</v>
      </c>
      <c r="L28" s="133">
        <f t="shared" si="7"/>
        <v>13.17</v>
      </c>
      <c r="M28" s="35"/>
    </row>
    <row r="29" spans="1:13" ht="26.45" customHeight="1" x14ac:dyDescent="0.25">
      <c r="A29" s="10">
        <v>28</v>
      </c>
      <c r="B29" s="10" t="s">
        <v>264</v>
      </c>
      <c r="C29" s="10" t="s">
        <v>292</v>
      </c>
      <c r="D29" s="145">
        <v>6.95</v>
      </c>
      <c r="E29" s="10" t="s">
        <v>6</v>
      </c>
      <c r="F29" s="10" t="s">
        <v>11</v>
      </c>
      <c r="G29" s="30">
        <v>9</v>
      </c>
      <c r="H29" s="30">
        <f t="shared" si="8"/>
        <v>4.5999999999999996</v>
      </c>
      <c r="I29" s="30">
        <f t="shared" si="1"/>
        <v>12.510000000000002</v>
      </c>
      <c r="J29" s="30">
        <f t="shared" si="9"/>
        <v>6.39</v>
      </c>
      <c r="K29" s="57">
        <f t="shared" si="3"/>
        <v>62.550000000000004</v>
      </c>
      <c r="L29" s="133">
        <f>ROUND(D29*H29,2)</f>
        <v>31.97</v>
      </c>
      <c r="M29" s="35"/>
    </row>
    <row r="30" spans="1:13" ht="31.9" customHeight="1" x14ac:dyDescent="0.25">
      <c r="A30" s="10">
        <v>29</v>
      </c>
      <c r="B30" s="10" t="s">
        <v>264</v>
      </c>
      <c r="C30" s="10" t="s">
        <v>293</v>
      </c>
      <c r="D30" s="145">
        <v>4.8140000000000001</v>
      </c>
      <c r="E30" s="10" t="s">
        <v>6</v>
      </c>
      <c r="F30" s="10" t="s">
        <v>9</v>
      </c>
      <c r="G30" s="30">
        <v>9</v>
      </c>
      <c r="H30" s="30">
        <f t="shared" si="8"/>
        <v>4.5999999999999996</v>
      </c>
      <c r="I30" s="30">
        <f t="shared" si="1"/>
        <v>8.6652000000000005</v>
      </c>
      <c r="J30" s="30">
        <f t="shared" si="9"/>
        <v>4.43</v>
      </c>
      <c r="K30" s="57">
        <f t="shared" si="3"/>
        <v>43.326000000000001</v>
      </c>
      <c r="L30" s="133">
        <f t="shared" ref="L30:L37" si="10">ROUND(D30*H30,2)</f>
        <v>22.14</v>
      </c>
      <c r="M30" s="35"/>
    </row>
    <row r="31" spans="1:13" ht="31.15" customHeight="1" x14ac:dyDescent="0.25">
      <c r="A31" s="10">
        <v>30</v>
      </c>
      <c r="B31" s="10" t="s">
        <v>264</v>
      </c>
      <c r="C31" s="10" t="s">
        <v>294</v>
      </c>
      <c r="D31" s="145">
        <v>4.82</v>
      </c>
      <c r="E31" s="10" t="s">
        <v>6</v>
      </c>
      <c r="F31" s="10" t="s">
        <v>9</v>
      </c>
      <c r="G31" s="30">
        <v>9</v>
      </c>
      <c r="H31" s="30">
        <f t="shared" si="8"/>
        <v>4.5999999999999996</v>
      </c>
      <c r="I31" s="30">
        <f t="shared" si="1"/>
        <v>8.6760000000000002</v>
      </c>
      <c r="J31" s="30">
        <f t="shared" si="9"/>
        <v>4.43</v>
      </c>
      <c r="K31" s="57">
        <f t="shared" si="3"/>
        <v>43.38</v>
      </c>
      <c r="L31" s="133">
        <f t="shared" si="10"/>
        <v>22.17</v>
      </c>
      <c r="M31" s="35"/>
    </row>
    <row r="32" spans="1:13" ht="30" customHeight="1" x14ac:dyDescent="0.25">
      <c r="A32" s="10">
        <v>31</v>
      </c>
      <c r="B32" s="10" t="s">
        <v>264</v>
      </c>
      <c r="C32" s="10" t="s">
        <v>295</v>
      </c>
      <c r="D32" s="145">
        <v>0.48</v>
      </c>
      <c r="E32" s="10" t="s">
        <v>6</v>
      </c>
      <c r="F32" s="10" t="s">
        <v>11</v>
      </c>
      <c r="G32" s="30">
        <v>9</v>
      </c>
      <c r="H32" s="30">
        <f t="shared" si="8"/>
        <v>4.5999999999999996</v>
      </c>
      <c r="I32" s="30">
        <f t="shared" si="1"/>
        <v>0.8640000000000001</v>
      </c>
      <c r="J32" s="30">
        <f t="shared" si="9"/>
        <v>0.44</v>
      </c>
      <c r="K32" s="57">
        <f t="shared" si="3"/>
        <v>4.32</v>
      </c>
      <c r="L32" s="133">
        <f t="shared" si="10"/>
        <v>2.21</v>
      </c>
      <c r="M32" s="35"/>
    </row>
    <row r="33" spans="1:13" ht="29.45" customHeight="1" x14ac:dyDescent="0.25">
      <c r="A33" s="10">
        <v>32</v>
      </c>
      <c r="B33" s="10" t="s">
        <v>264</v>
      </c>
      <c r="C33" s="10" t="s">
        <v>296</v>
      </c>
      <c r="D33" s="145">
        <v>1.1180000000000001</v>
      </c>
      <c r="E33" s="10" t="s">
        <v>6</v>
      </c>
      <c r="F33" s="42" t="s">
        <v>11</v>
      </c>
      <c r="G33" s="30">
        <v>9</v>
      </c>
      <c r="H33" s="30">
        <f t="shared" si="8"/>
        <v>4.5999999999999996</v>
      </c>
      <c r="I33" s="30">
        <f t="shared" si="1"/>
        <v>2.0124000000000004</v>
      </c>
      <c r="J33" s="30">
        <f t="shared" si="9"/>
        <v>1.03</v>
      </c>
      <c r="K33" s="57">
        <f t="shared" si="3"/>
        <v>10.062000000000001</v>
      </c>
      <c r="L33" s="133">
        <f t="shared" si="10"/>
        <v>5.14</v>
      </c>
      <c r="M33" s="35"/>
    </row>
    <row r="34" spans="1:13" ht="30.6" customHeight="1" x14ac:dyDescent="0.25">
      <c r="A34" s="10">
        <v>33</v>
      </c>
      <c r="B34" s="10" t="s">
        <v>264</v>
      </c>
      <c r="C34" s="10" t="s">
        <v>297</v>
      </c>
      <c r="D34" s="145">
        <v>0.35599999999999998</v>
      </c>
      <c r="E34" s="10" t="s">
        <v>6</v>
      </c>
      <c r="F34" s="42" t="s">
        <v>11</v>
      </c>
      <c r="G34" s="30">
        <v>9</v>
      </c>
      <c r="H34" s="82">
        <f t="shared" si="8"/>
        <v>4.5999999999999996</v>
      </c>
      <c r="I34" s="30">
        <f t="shared" si="1"/>
        <v>0.64080000000000004</v>
      </c>
      <c r="J34" s="30">
        <f t="shared" si="9"/>
        <v>0.33</v>
      </c>
      <c r="K34" s="57">
        <f t="shared" si="3"/>
        <v>3.2039999999999997</v>
      </c>
      <c r="L34" s="133">
        <f t="shared" si="10"/>
        <v>1.64</v>
      </c>
      <c r="M34" s="35"/>
    </row>
    <row r="35" spans="1:13" ht="27.6" customHeight="1" x14ac:dyDescent="0.25">
      <c r="A35" s="10">
        <v>34</v>
      </c>
      <c r="B35" s="10" t="s">
        <v>264</v>
      </c>
      <c r="C35" s="10" t="s">
        <v>298</v>
      </c>
      <c r="D35" s="145">
        <v>1.21</v>
      </c>
      <c r="E35" s="10" t="s">
        <v>6</v>
      </c>
      <c r="F35" s="42" t="s">
        <v>11</v>
      </c>
      <c r="G35" s="30">
        <v>9</v>
      </c>
      <c r="H35" s="30">
        <f>ROUND(G35/1.95583,2)</f>
        <v>4.5999999999999996</v>
      </c>
      <c r="I35" s="30">
        <f t="shared" si="1"/>
        <v>2.1780000000000004</v>
      </c>
      <c r="J35" s="30">
        <f>ROUND(L35*20%,2)</f>
        <v>1.1100000000000001</v>
      </c>
      <c r="K35" s="57">
        <f t="shared" si="3"/>
        <v>10.89</v>
      </c>
      <c r="L35" s="133">
        <f t="shared" si="10"/>
        <v>5.57</v>
      </c>
      <c r="M35" s="35"/>
    </row>
    <row r="36" spans="1:13" ht="28.15" customHeight="1" x14ac:dyDescent="0.25">
      <c r="A36" s="10">
        <v>35</v>
      </c>
      <c r="B36" s="10" t="s">
        <v>264</v>
      </c>
      <c r="C36" s="10" t="s">
        <v>299</v>
      </c>
      <c r="D36" s="145">
        <v>0.21099999999999999</v>
      </c>
      <c r="E36" s="10" t="s">
        <v>6</v>
      </c>
      <c r="F36" s="42" t="s">
        <v>11</v>
      </c>
      <c r="G36" s="30">
        <v>9</v>
      </c>
      <c r="H36" s="30">
        <f t="shared" ref="H36:H46" si="11">ROUND(G36/1.95583,2)</f>
        <v>4.5999999999999996</v>
      </c>
      <c r="I36" s="30">
        <f t="shared" si="1"/>
        <v>0.37980000000000003</v>
      </c>
      <c r="J36" s="30">
        <f t="shared" ref="J36:J46" si="12">ROUND(L36*20%,2)</f>
        <v>0.19</v>
      </c>
      <c r="K36" s="57">
        <f t="shared" si="3"/>
        <v>1.899</v>
      </c>
      <c r="L36" s="133">
        <f t="shared" si="10"/>
        <v>0.97</v>
      </c>
      <c r="M36" s="35"/>
    </row>
    <row r="37" spans="1:13" ht="27" customHeight="1" x14ac:dyDescent="0.25">
      <c r="A37" s="10">
        <v>36</v>
      </c>
      <c r="B37" s="10" t="s">
        <v>264</v>
      </c>
      <c r="C37" s="10" t="s">
        <v>300</v>
      </c>
      <c r="D37" s="145">
        <v>4.335</v>
      </c>
      <c r="E37" s="10" t="s">
        <v>6</v>
      </c>
      <c r="F37" s="42" t="s">
        <v>11</v>
      </c>
      <c r="G37" s="30">
        <v>9</v>
      </c>
      <c r="H37" s="30">
        <f t="shared" si="11"/>
        <v>4.5999999999999996</v>
      </c>
      <c r="I37" s="30">
        <f t="shared" si="1"/>
        <v>7.8030000000000008</v>
      </c>
      <c r="J37" s="30">
        <f t="shared" si="12"/>
        <v>3.99</v>
      </c>
      <c r="K37" s="57">
        <f t="shared" si="3"/>
        <v>39.015000000000001</v>
      </c>
      <c r="L37" s="133">
        <f t="shared" si="10"/>
        <v>19.940000000000001</v>
      </c>
      <c r="M37" s="35"/>
    </row>
    <row r="38" spans="1:13" ht="26.45" customHeight="1" x14ac:dyDescent="0.25">
      <c r="A38" s="10">
        <v>37</v>
      </c>
      <c r="B38" s="10" t="s">
        <v>264</v>
      </c>
      <c r="C38" s="10" t="s">
        <v>301</v>
      </c>
      <c r="D38" s="145">
        <v>2.484</v>
      </c>
      <c r="E38" s="10" t="s">
        <v>6</v>
      </c>
      <c r="F38" s="42" t="s">
        <v>11</v>
      </c>
      <c r="G38" s="30">
        <v>9</v>
      </c>
      <c r="H38" s="30">
        <f t="shared" si="11"/>
        <v>4.5999999999999996</v>
      </c>
      <c r="I38" s="30">
        <f t="shared" si="1"/>
        <v>4.4712000000000005</v>
      </c>
      <c r="J38" s="30">
        <f t="shared" si="12"/>
        <v>2.29</v>
      </c>
      <c r="K38" s="57">
        <f t="shared" si="3"/>
        <v>22.356000000000002</v>
      </c>
      <c r="L38" s="133">
        <f>ROUND(D38*H38,2)</f>
        <v>11.43</v>
      </c>
      <c r="M38" s="35"/>
    </row>
    <row r="39" spans="1:13" ht="25.15" customHeight="1" x14ac:dyDescent="0.25">
      <c r="A39" s="10">
        <v>38</v>
      </c>
      <c r="B39" s="10" t="s">
        <v>264</v>
      </c>
      <c r="C39" s="10" t="s">
        <v>302</v>
      </c>
      <c r="D39" s="145">
        <v>0.4</v>
      </c>
      <c r="E39" s="10" t="s">
        <v>6</v>
      </c>
      <c r="F39" s="42" t="s">
        <v>11</v>
      </c>
      <c r="G39" s="30">
        <v>9</v>
      </c>
      <c r="H39" s="30">
        <f t="shared" si="11"/>
        <v>4.5999999999999996</v>
      </c>
      <c r="I39" s="30">
        <f t="shared" si="1"/>
        <v>0.72000000000000008</v>
      </c>
      <c r="J39" s="30">
        <f t="shared" si="12"/>
        <v>0.37</v>
      </c>
      <c r="K39" s="57">
        <f t="shared" si="3"/>
        <v>3.6</v>
      </c>
      <c r="L39" s="133">
        <f t="shared" ref="L39:L46" si="13">ROUND(D39*H39,2)</f>
        <v>1.84</v>
      </c>
      <c r="M39" s="35"/>
    </row>
    <row r="40" spans="1:13" ht="26.45" customHeight="1" x14ac:dyDescent="0.25">
      <c r="A40" s="10">
        <v>39</v>
      </c>
      <c r="B40" s="10" t="s">
        <v>264</v>
      </c>
      <c r="C40" s="10" t="s">
        <v>303</v>
      </c>
      <c r="D40" s="145">
        <v>1.169</v>
      </c>
      <c r="E40" s="10" t="s">
        <v>6</v>
      </c>
      <c r="F40" s="42" t="s">
        <v>11</v>
      </c>
      <c r="G40" s="30">
        <v>9</v>
      </c>
      <c r="H40" s="30">
        <f t="shared" si="11"/>
        <v>4.5999999999999996</v>
      </c>
      <c r="I40" s="30">
        <f t="shared" si="1"/>
        <v>2.1042000000000001</v>
      </c>
      <c r="J40" s="30">
        <f t="shared" si="12"/>
        <v>1.08</v>
      </c>
      <c r="K40" s="57">
        <f t="shared" si="3"/>
        <v>10.521000000000001</v>
      </c>
      <c r="L40" s="133">
        <f t="shared" si="13"/>
        <v>5.38</v>
      </c>
      <c r="M40" s="35"/>
    </row>
    <row r="41" spans="1:13" ht="26.45" customHeight="1" x14ac:dyDescent="0.25">
      <c r="A41" s="10">
        <v>40</v>
      </c>
      <c r="B41" s="10" t="s">
        <v>264</v>
      </c>
      <c r="C41" s="10" t="s">
        <v>304</v>
      </c>
      <c r="D41" s="145">
        <v>31.687999999999999</v>
      </c>
      <c r="E41" s="10" t="s">
        <v>6</v>
      </c>
      <c r="F41" s="42" t="s">
        <v>24</v>
      </c>
      <c r="G41" s="30">
        <v>9</v>
      </c>
      <c r="H41" s="30">
        <f t="shared" si="11"/>
        <v>4.5999999999999996</v>
      </c>
      <c r="I41" s="30">
        <f t="shared" si="1"/>
        <v>57.038400000000003</v>
      </c>
      <c r="J41" s="30">
        <f t="shared" si="12"/>
        <v>29.15</v>
      </c>
      <c r="K41" s="57">
        <f t="shared" si="3"/>
        <v>285.19200000000001</v>
      </c>
      <c r="L41" s="133">
        <f t="shared" si="13"/>
        <v>145.76</v>
      </c>
      <c r="M41" s="35"/>
    </row>
    <row r="42" spans="1:13" ht="26.45" customHeight="1" x14ac:dyDescent="0.25">
      <c r="A42" s="10">
        <v>41</v>
      </c>
      <c r="B42" s="10" t="s">
        <v>264</v>
      </c>
      <c r="C42" s="10" t="s">
        <v>305</v>
      </c>
      <c r="D42" s="145">
        <v>6.0739999999999998</v>
      </c>
      <c r="E42" s="10" t="s">
        <v>6</v>
      </c>
      <c r="F42" s="42" t="s">
        <v>11</v>
      </c>
      <c r="G42" s="30">
        <v>9</v>
      </c>
      <c r="H42" s="30">
        <f>ROUND(G42/1.95583,2)</f>
        <v>4.5999999999999996</v>
      </c>
      <c r="I42" s="30">
        <f t="shared" si="1"/>
        <v>10.933199999999999</v>
      </c>
      <c r="J42" s="30">
        <f t="shared" si="12"/>
        <v>5.59</v>
      </c>
      <c r="K42" s="57">
        <f t="shared" si="3"/>
        <v>54.665999999999997</v>
      </c>
      <c r="L42" s="133">
        <f t="shared" si="13"/>
        <v>27.94</v>
      </c>
      <c r="M42" s="35"/>
    </row>
    <row r="43" spans="1:13" ht="28.15" customHeight="1" x14ac:dyDescent="0.25">
      <c r="A43" s="10">
        <v>42</v>
      </c>
      <c r="B43" s="10" t="s">
        <v>264</v>
      </c>
      <c r="C43" s="10" t="s">
        <v>306</v>
      </c>
      <c r="D43" s="145">
        <v>8.06</v>
      </c>
      <c r="E43" s="10" t="s">
        <v>6</v>
      </c>
      <c r="F43" s="42" t="s">
        <v>11</v>
      </c>
      <c r="G43" s="30">
        <v>9</v>
      </c>
      <c r="H43" s="82">
        <f t="shared" si="11"/>
        <v>4.5999999999999996</v>
      </c>
      <c r="I43" s="30">
        <f t="shared" si="1"/>
        <v>14.508000000000003</v>
      </c>
      <c r="J43" s="30">
        <f t="shared" si="12"/>
        <v>7.42</v>
      </c>
      <c r="K43" s="57">
        <f t="shared" si="3"/>
        <v>72.540000000000006</v>
      </c>
      <c r="L43" s="133">
        <f t="shared" si="13"/>
        <v>37.08</v>
      </c>
      <c r="M43" s="35"/>
    </row>
    <row r="44" spans="1:13" ht="26.45" customHeight="1" x14ac:dyDescent="0.25">
      <c r="A44" s="10">
        <v>43</v>
      </c>
      <c r="B44" s="10" t="s">
        <v>264</v>
      </c>
      <c r="C44" s="10" t="s">
        <v>307</v>
      </c>
      <c r="D44" s="145">
        <v>33.831000000000003</v>
      </c>
      <c r="E44" s="10" t="s">
        <v>6</v>
      </c>
      <c r="F44" s="42" t="s">
        <v>14</v>
      </c>
      <c r="G44" s="30">
        <v>9</v>
      </c>
      <c r="H44" s="30">
        <f t="shared" si="11"/>
        <v>4.5999999999999996</v>
      </c>
      <c r="I44" s="30">
        <f t="shared" si="1"/>
        <v>60.895800000000008</v>
      </c>
      <c r="J44" s="30">
        <f t="shared" si="12"/>
        <v>31.12</v>
      </c>
      <c r="K44" s="57">
        <f t="shared" si="3"/>
        <v>304.47900000000004</v>
      </c>
      <c r="L44" s="133">
        <f t="shared" si="13"/>
        <v>155.62</v>
      </c>
      <c r="M44" s="35"/>
    </row>
    <row r="45" spans="1:13" ht="26.45" customHeight="1" x14ac:dyDescent="0.25">
      <c r="A45" s="10">
        <v>44</v>
      </c>
      <c r="B45" s="10" t="s">
        <v>264</v>
      </c>
      <c r="C45" s="10" t="s">
        <v>308</v>
      </c>
      <c r="D45" s="145">
        <v>9.9499999999999993</v>
      </c>
      <c r="E45" s="10" t="s">
        <v>6</v>
      </c>
      <c r="F45" s="10" t="s">
        <v>7</v>
      </c>
      <c r="G45" s="30">
        <v>9</v>
      </c>
      <c r="H45" s="30">
        <f t="shared" si="11"/>
        <v>4.5999999999999996</v>
      </c>
      <c r="I45" s="30">
        <f t="shared" si="1"/>
        <v>17.91</v>
      </c>
      <c r="J45" s="30">
        <f t="shared" si="12"/>
        <v>9.15</v>
      </c>
      <c r="K45" s="57">
        <f t="shared" si="3"/>
        <v>89.55</v>
      </c>
      <c r="L45" s="133">
        <f t="shared" si="13"/>
        <v>45.77</v>
      </c>
      <c r="M45" s="35"/>
    </row>
    <row r="46" spans="1:13" ht="27" customHeight="1" x14ac:dyDescent="0.25">
      <c r="A46" s="10">
        <v>45</v>
      </c>
      <c r="B46" s="10" t="s">
        <v>264</v>
      </c>
      <c r="C46" s="10" t="s">
        <v>309</v>
      </c>
      <c r="D46" s="145">
        <v>76.62</v>
      </c>
      <c r="E46" s="10" t="s">
        <v>6</v>
      </c>
      <c r="F46" s="10" t="s">
        <v>9</v>
      </c>
      <c r="G46" s="30">
        <v>9</v>
      </c>
      <c r="H46" s="30">
        <f t="shared" si="11"/>
        <v>4.5999999999999996</v>
      </c>
      <c r="I46" s="30">
        <f t="shared" si="1"/>
        <v>137.91600000000003</v>
      </c>
      <c r="J46" s="30">
        <f t="shared" si="12"/>
        <v>70.489999999999995</v>
      </c>
      <c r="K46" s="57">
        <f t="shared" si="3"/>
        <v>689.58</v>
      </c>
      <c r="L46" s="133">
        <f t="shared" si="13"/>
        <v>352.45</v>
      </c>
      <c r="M46" s="35"/>
    </row>
    <row r="47" spans="1:13" ht="18.75" customHeight="1" x14ac:dyDescent="0.25">
      <c r="A47" s="43"/>
      <c r="B47" s="43"/>
      <c r="C47" s="43"/>
      <c r="D47" s="145">
        <f>SUM(D2:D46)</f>
        <v>1269.5160000000001</v>
      </c>
      <c r="E47" s="10"/>
      <c r="F47" s="10"/>
      <c r="G47" s="10"/>
      <c r="H47" s="10"/>
      <c r="I47" s="10"/>
      <c r="J47" s="10"/>
      <c r="K47" s="60"/>
      <c r="L47" s="68"/>
      <c r="M47" s="35"/>
    </row>
    <row r="48" spans="1:13" ht="18.75" customHeight="1" x14ac:dyDescent="0.25">
      <c r="A48" s="44"/>
      <c r="B48" s="44"/>
      <c r="C48" s="44"/>
      <c r="D48" s="45"/>
      <c r="E48" s="46"/>
      <c r="F48" s="46"/>
      <c r="G48" s="46"/>
      <c r="H48" s="46"/>
      <c r="I48" s="46"/>
      <c r="J48" s="46"/>
      <c r="K48" s="46"/>
      <c r="L48" s="35"/>
      <c r="M48" s="35"/>
    </row>
    <row r="49" spans="1:12" ht="18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workbookViewId="0">
      <selection activeCell="M38" sqref="E1:M38"/>
    </sheetView>
  </sheetViews>
  <sheetFormatPr defaultColWidth="11.140625" defaultRowHeight="18.75" customHeight="1" x14ac:dyDescent="0.2"/>
  <cols>
    <col min="1" max="1" width="6.42578125" style="6" customWidth="1"/>
    <col min="2" max="2" width="11.140625" style="6"/>
    <col min="3" max="3" width="14.140625" style="6" customWidth="1"/>
    <col min="4" max="4" width="12.28515625" style="7" customWidth="1"/>
    <col min="5" max="5" width="15.42578125" style="6" customWidth="1"/>
    <col min="6" max="6" width="11.42578125" style="6" customWidth="1"/>
    <col min="7" max="7" width="7.85546875" style="6" customWidth="1"/>
    <col min="8" max="8" width="9.42578125" style="6" customWidth="1"/>
    <col min="9" max="9" width="11.7109375" style="6" customWidth="1"/>
    <col min="10" max="10" width="12" style="6" customWidth="1"/>
    <col min="11" max="11" width="13.7109375" style="6" customWidth="1"/>
    <col min="12" max="12" width="13.140625" style="6" customWidth="1"/>
    <col min="13" max="16384" width="11.140625" style="6"/>
  </cols>
  <sheetData>
    <row r="1" spans="1:13" ht="59.45" customHeight="1" x14ac:dyDescent="0.2">
      <c r="A1" s="24" t="s">
        <v>537</v>
      </c>
      <c r="B1" s="24" t="s">
        <v>0</v>
      </c>
      <c r="C1" s="24" t="s">
        <v>1</v>
      </c>
      <c r="D1" s="24" t="s">
        <v>533</v>
      </c>
      <c r="E1" s="24" t="s">
        <v>536</v>
      </c>
      <c r="F1" s="24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49"/>
    </row>
    <row r="2" spans="1:13" ht="18.75" customHeight="1" x14ac:dyDescent="0.2">
      <c r="A2" s="24">
        <v>1</v>
      </c>
      <c r="B2" s="24" t="s">
        <v>310</v>
      </c>
      <c r="C2" s="24" t="s">
        <v>342</v>
      </c>
      <c r="D2" s="25">
        <v>76.200999999999993</v>
      </c>
      <c r="E2" s="24" t="s">
        <v>311</v>
      </c>
      <c r="F2" s="24" t="s">
        <v>312</v>
      </c>
      <c r="G2" s="39">
        <v>9</v>
      </c>
      <c r="H2" s="30">
        <f>ROUND(G2/1.95583,2)</f>
        <v>4.5999999999999996</v>
      </c>
      <c r="I2" s="47">
        <f>ROUND(K2*20%,2)</f>
        <v>137.16</v>
      </c>
      <c r="J2" s="30">
        <f>ROUND(L2*20%,2)</f>
        <v>70.099999999999994</v>
      </c>
      <c r="K2" s="39">
        <f>ROUND(D2*G2,2)</f>
        <v>685.81</v>
      </c>
      <c r="L2" s="133">
        <f>ROUND(D2*H2,2)</f>
        <v>350.52</v>
      </c>
      <c r="M2" s="49"/>
    </row>
    <row r="3" spans="1:13" ht="18.75" customHeight="1" x14ac:dyDescent="0.2">
      <c r="A3" s="24">
        <v>2</v>
      </c>
      <c r="B3" s="24" t="s">
        <v>310</v>
      </c>
      <c r="C3" s="24" t="s">
        <v>313</v>
      </c>
      <c r="D3" s="25">
        <v>5.3999999999999999E-2</v>
      </c>
      <c r="E3" s="24" t="s">
        <v>311</v>
      </c>
      <c r="F3" s="24" t="s">
        <v>312</v>
      </c>
      <c r="G3" s="39">
        <v>9</v>
      </c>
      <c r="H3" s="30">
        <f t="shared" ref="H3:H13" si="0">ROUND(G3/1.95583,2)</f>
        <v>4.5999999999999996</v>
      </c>
      <c r="I3" s="47">
        <f t="shared" ref="I3:J32" si="1">ROUND(K3*20%,2)</f>
        <v>0.1</v>
      </c>
      <c r="J3" s="30">
        <f t="shared" si="1"/>
        <v>0.05</v>
      </c>
      <c r="K3" s="39">
        <f t="shared" ref="K3:K32" si="2">ROUND(D3*G3,2)</f>
        <v>0.49</v>
      </c>
      <c r="L3" s="133">
        <f t="shared" ref="L3:L19" si="3">ROUND(D3*H3,2)</f>
        <v>0.25</v>
      </c>
      <c r="M3" s="49"/>
    </row>
    <row r="4" spans="1:13" ht="18.75" customHeight="1" x14ac:dyDescent="0.2">
      <c r="A4" s="24">
        <v>3</v>
      </c>
      <c r="B4" s="24" t="s">
        <v>310</v>
      </c>
      <c r="C4" s="24" t="s">
        <v>314</v>
      </c>
      <c r="D4" s="25">
        <v>114.059</v>
      </c>
      <c r="E4" s="24" t="s">
        <v>311</v>
      </c>
      <c r="F4" s="24" t="s">
        <v>312</v>
      </c>
      <c r="G4" s="39">
        <v>9</v>
      </c>
      <c r="H4" s="30">
        <f t="shared" si="0"/>
        <v>4.5999999999999996</v>
      </c>
      <c r="I4" s="47">
        <f t="shared" si="1"/>
        <v>205.31</v>
      </c>
      <c r="J4" s="30">
        <f t="shared" si="1"/>
        <v>104.93</v>
      </c>
      <c r="K4" s="39">
        <f t="shared" si="2"/>
        <v>1026.53</v>
      </c>
      <c r="L4" s="133">
        <f t="shared" si="3"/>
        <v>524.66999999999996</v>
      </c>
      <c r="M4" s="49"/>
    </row>
    <row r="5" spans="1:13" ht="18.75" customHeight="1" x14ac:dyDescent="0.2">
      <c r="A5" s="24">
        <v>4</v>
      </c>
      <c r="B5" s="24" t="s">
        <v>310</v>
      </c>
      <c r="C5" s="24" t="s">
        <v>315</v>
      </c>
      <c r="D5" s="25">
        <v>0.18099999999999999</v>
      </c>
      <c r="E5" s="24" t="s">
        <v>311</v>
      </c>
      <c r="F5" s="24" t="s">
        <v>312</v>
      </c>
      <c r="G5" s="39">
        <v>9</v>
      </c>
      <c r="H5" s="30">
        <f t="shared" si="0"/>
        <v>4.5999999999999996</v>
      </c>
      <c r="I5" s="47">
        <f t="shared" si="1"/>
        <v>0.33</v>
      </c>
      <c r="J5" s="30">
        <f t="shared" si="1"/>
        <v>0.17</v>
      </c>
      <c r="K5" s="39">
        <f t="shared" si="2"/>
        <v>1.63</v>
      </c>
      <c r="L5" s="133">
        <f t="shared" si="3"/>
        <v>0.83</v>
      </c>
      <c r="M5" s="49"/>
    </row>
    <row r="6" spans="1:13" ht="18.75" customHeight="1" x14ac:dyDescent="0.2">
      <c r="A6" s="24">
        <v>5</v>
      </c>
      <c r="B6" s="24" t="s">
        <v>310</v>
      </c>
      <c r="C6" s="24" t="s">
        <v>316</v>
      </c>
      <c r="D6" s="25">
        <v>0.19</v>
      </c>
      <c r="E6" s="24" t="s">
        <v>311</v>
      </c>
      <c r="F6" s="24" t="s">
        <v>312</v>
      </c>
      <c r="G6" s="39">
        <v>9</v>
      </c>
      <c r="H6" s="30">
        <f t="shared" si="0"/>
        <v>4.5999999999999996</v>
      </c>
      <c r="I6" s="47">
        <f t="shared" si="1"/>
        <v>0.34</v>
      </c>
      <c r="J6" s="30">
        <f t="shared" si="1"/>
        <v>0.17</v>
      </c>
      <c r="K6" s="39">
        <f t="shared" si="2"/>
        <v>1.71</v>
      </c>
      <c r="L6" s="133">
        <f t="shared" si="3"/>
        <v>0.87</v>
      </c>
      <c r="M6" s="49"/>
    </row>
    <row r="7" spans="1:13" ht="18.75" customHeight="1" x14ac:dyDescent="0.2">
      <c r="A7" s="24">
        <v>6</v>
      </c>
      <c r="B7" s="24" t="s">
        <v>310</v>
      </c>
      <c r="C7" s="24" t="s">
        <v>317</v>
      </c>
      <c r="D7" s="25">
        <v>0.74099999999999999</v>
      </c>
      <c r="E7" s="24" t="s">
        <v>311</v>
      </c>
      <c r="F7" s="24" t="s">
        <v>312</v>
      </c>
      <c r="G7" s="39">
        <v>9</v>
      </c>
      <c r="H7" s="30">
        <f t="shared" si="0"/>
        <v>4.5999999999999996</v>
      </c>
      <c r="I7" s="47">
        <f t="shared" si="1"/>
        <v>1.33</v>
      </c>
      <c r="J7" s="30">
        <f t="shared" si="1"/>
        <v>0.68</v>
      </c>
      <c r="K7" s="39">
        <f t="shared" si="2"/>
        <v>6.67</v>
      </c>
      <c r="L7" s="133">
        <f t="shared" si="3"/>
        <v>3.41</v>
      </c>
      <c r="M7" s="49"/>
    </row>
    <row r="8" spans="1:13" ht="18.75" customHeight="1" x14ac:dyDescent="0.2">
      <c r="A8" s="24">
        <v>7</v>
      </c>
      <c r="B8" s="24" t="s">
        <v>310</v>
      </c>
      <c r="C8" s="24" t="s">
        <v>318</v>
      </c>
      <c r="D8" s="25">
        <v>1.9830000000000001</v>
      </c>
      <c r="E8" s="24" t="s">
        <v>311</v>
      </c>
      <c r="F8" s="24" t="s">
        <v>312</v>
      </c>
      <c r="G8" s="39">
        <v>9</v>
      </c>
      <c r="H8" s="30">
        <f t="shared" si="0"/>
        <v>4.5999999999999996</v>
      </c>
      <c r="I8" s="47">
        <f t="shared" si="1"/>
        <v>3.57</v>
      </c>
      <c r="J8" s="30">
        <f t="shared" si="1"/>
        <v>1.82</v>
      </c>
      <c r="K8" s="39">
        <f t="shared" si="2"/>
        <v>17.850000000000001</v>
      </c>
      <c r="L8" s="133">
        <f t="shared" si="3"/>
        <v>9.1199999999999992</v>
      </c>
      <c r="M8" s="49"/>
    </row>
    <row r="9" spans="1:13" ht="18.75" customHeight="1" x14ac:dyDescent="0.2">
      <c r="A9" s="24">
        <v>8</v>
      </c>
      <c r="B9" s="24" t="s">
        <v>310</v>
      </c>
      <c r="C9" s="24" t="s">
        <v>319</v>
      </c>
      <c r="D9" s="25">
        <v>1.681</v>
      </c>
      <c r="E9" s="24" t="s">
        <v>311</v>
      </c>
      <c r="F9" s="24" t="s">
        <v>312</v>
      </c>
      <c r="G9" s="39">
        <v>9</v>
      </c>
      <c r="H9" s="30">
        <f t="shared" si="0"/>
        <v>4.5999999999999996</v>
      </c>
      <c r="I9" s="47">
        <f t="shared" si="1"/>
        <v>3.03</v>
      </c>
      <c r="J9" s="30">
        <f t="shared" si="1"/>
        <v>1.55</v>
      </c>
      <c r="K9" s="39">
        <f t="shared" si="2"/>
        <v>15.13</v>
      </c>
      <c r="L9" s="133">
        <f t="shared" si="3"/>
        <v>7.73</v>
      </c>
      <c r="M9" s="49"/>
    </row>
    <row r="10" spans="1:13" ht="18.75" customHeight="1" x14ac:dyDescent="0.2">
      <c r="A10" s="24">
        <v>9</v>
      </c>
      <c r="B10" s="24" t="s">
        <v>310</v>
      </c>
      <c r="C10" s="24" t="s">
        <v>320</v>
      </c>
      <c r="D10" s="25">
        <v>107.02800000000001</v>
      </c>
      <c r="E10" s="24" t="s">
        <v>311</v>
      </c>
      <c r="F10" s="24" t="s">
        <v>312</v>
      </c>
      <c r="G10" s="39">
        <v>9</v>
      </c>
      <c r="H10" s="30">
        <f t="shared" si="0"/>
        <v>4.5999999999999996</v>
      </c>
      <c r="I10" s="47">
        <f t="shared" si="1"/>
        <v>192.65</v>
      </c>
      <c r="J10" s="30">
        <f t="shared" si="1"/>
        <v>98.47</v>
      </c>
      <c r="K10" s="39">
        <f t="shared" si="2"/>
        <v>963.25</v>
      </c>
      <c r="L10" s="133">
        <f t="shared" si="3"/>
        <v>492.33</v>
      </c>
      <c r="M10" s="49"/>
    </row>
    <row r="11" spans="1:13" ht="18.75" customHeight="1" x14ac:dyDescent="0.2">
      <c r="A11" s="24">
        <v>10</v>
      </c>
      <c r="B11" s="24" t="s">
        <v>310</v>
      </c>
      <c r="C11" s="24" t="s">
        <v>321</v>
      </c>
      <c r="D11" s="25">
        <v>11.545999999999999</v>
      </c>
      <c r="E11" s="24" t="s">
        <v>311</v>
      </c>
      <c r="F11" s="24" t="s">
        <v>312</v>
      </c>
      <c r="G11" s="39">
        <v>9</v>
      </c>
      <c r="H11" s="30">
        <f t="shared" si="0"/>
        <v>4.5999999999999996</v>
      </c>
      <c r="I11" s="47">
        <f t="shared" si="1"/>
        <v>20.78</v>
      </c>
      <c r="J11" s="30">
        <f t="shared" si="1"/>
        <v>10.62</v>
      </c>
      <c r="K11" s="39">
        <f t="shared" si="2"/>
        <v>103.91</v>
      </c>
      <c r="L11" s="133">
        <f>ROUND(D11*H11,2)</f>
        <v>53.11</v>
      </c>
      <c r="M11" s="49"/>
    </row>
    <row r="12" spans="1:13" ht="18.75" customHeight="1" x14ac:dyDescent="0.2">
      <c r="A12" s="24">
        <v>11</v>
      </c>
      <c r="B12" s="24" t="s">
        <v>310</v>
      </c>
      <c r="C12" s="24" t="s">
        <v>322</v>
      </c>
      <c r="D12" s="25">
        <v>11.87</v>
      </c>
      <c r="E12" s="24" t="s">
        <v>311</v>
      </c>
      <c r="F12" s="24" t="s">
        <v>312</v>
      </c>
      <c r="G12" s="39">
        <v>9</v>
      </c>
      <c r="H12" s="30">
        <f t="shared" si="0"/>
        <v>4.5999999999999996</v>
      </c>
      <c r="I12" s="47">
        <f t="shared" si="1"/>
        <v>21.37</v>
      </c>
      <c r="J12" s="30">
        <f t="shared" si="1"/>
        <v>10.92</v>
      </c>
      <c r="K12" s="39">
        <f t="shared" si="2"/>
        <v>106.83</v>
      </c>
      <c r="L12" s="133">
        <f t="shared" si="3"/>
        <v>54.6</v>
      </c>
      <c r="M12" s="49"/>
    </row>
    <row r="13" spans="1:13" ht="18.75" customHeight="1" x14ac:dyDescent="0.2">
      <c r="A13" s="24">
        <v>12</v>
      </c>
      <c r="B13" s="24" t="s">
        <v>310</v>
      </c>
      <c r="C13" s="24" t="s">
        <v>323</v>
      </c>
      <c r="D13" s="25">
        <v>11.933999999999999</v>
      </c>
      <c r="E13" s="24" t="s">
        <v>311</v>
      </c>
      <c r="F13" s="24" t="s">
        <v>312</v>
      </c>
      <c r="G13" s="39">
        <v>9</v>
      </c>
      <c r="H13" s="82">
        <f t="shared" si="0"/>
        <v>4.5999999999999996</v>
      </c>
      <c r="I13" s="47">
        <f t="shared" si="1"/>
        <v>21.48</v>
      </c>
      <c r="J13" s="30">
        <f>ROUND(L13*20%,2)</f>
        <v>10.98</v>
      </c>
      <c r="K13" s="39">
        <f t="shared" si="2"/>
        <v>107.41</v>
      </c>
      <c r="L13" s="133">
        <f t="shared" si="3"/>
        <v>54.9</v>
      </c>
      <c r="M13" s="49"/>
    </row>
    <row r="14" spans="1:13" ht="15.6" customHeight="1" x14ac:dyDescent="0.2">
      <c r="A14" s="24">
        <v>13</v>
      </c>
      <c r="B14" s="24" t="s">
        <v>310</v>
      </c>
      <c r="C14" s="24" t="s">
        <v>324</v>
      </c>
      <c r="D14" s="25">
        <v>16.45</v>
      </c>
      <c r="E14" s="24" t="s">
        <v>311</v>
      </c>
      <c r="F14" s="24" t="s">
        <v>312</v>
      </c>
      <c r="G14" s="39">
        <v>9</v>
      </c>
      <c r="H14" s="30">
        <f>ROUND(G14/1.95583,2)</f>
        <v>4.5999999999999996</v>
      </c>
      <c r="I14" s="47">
        <f t="shared" si="1"/>
        <v>29.61</v>
      </c>
      <c r="J14" s="30">
        <f t="shared" si="1"/>
        <v>15.13</v>
      </c>
      <c r="K14" s="39">
        <f t="shared" si="2"/>
        <v>148.05000000000001</v>
      </c>
      <c r="L14" s="133">
        <f t="shared" si="3"/>
        <v>75.67</v>
      </c>
      <c r="M14" s="49"/>
    </row>
    <row r="15" spans="1:13" ht="18.75" customHeight="1" x14ac:dyDescent="0.2">
      <c r="A15" s="24">
        <v>14</v>
      </c>
      <c r="B15" s="24" t="s">
        <v>310</v>
      </c>
      <c r="C15" s="24" t="s">
        <v>325</v>
      </c>
      <c r="D15" s="25">
        <v>18.989999999999998</v>
      </c>
      <c r="E15" s="24" t="s">
        <v>311</v>
      </c>
      <c r="F15" s="24" t="s">
        <v>312</v>
      </c>
      <c r="G15" s="39">
        <v>9</v>
      </c>
      <c r="H15" s="30">
        <f t="shared" ref="H15:H22" si="4">ROUND(G15/1.95583,2)</f>
        <v>4.5999999999999996</v>
      </c>
      <c r="I15" s="47">
        <f t="shared" si="1"/>
        <v>34.18</v>
      </c>
      <c r="J15" s="30">
        <f t="shared" si="1"/>
        <v>17.47</v>
      </c>
      <c r="K15" s="39">
        <f t="shared" si="2"/>
        <v>170.91</v>
      </c>
      <c r="L15" s="133">
        <f t="shared" si="3"/>
        <v>87.35</v>
      </c>
      <c r="M15" s="49"/>
    </row>
    <row r="16" spans="1:13" ht="18.75" customHeight="1" x14ac:dyDescent="0.2">
      <c r="A16" s="24">
        <v>15</v>
      </c>
      <c r="B16" s="24" t="s">
        <v>310</v>
      </c>
      <c r="C16" s="24" t="s">
        <v>326</v>
      </c>
      <c r="D16" s="25">
        <v>2.0960000000000001</v>
      </c>
      <c r="E16" s="24" t="s">
        <v>311</v>
      </c>
      <c r="F16" s="24" t="s">
        <v>312</v>
      </c>
      <c r="G16" s="39">
        <v>9</v>
      </c>
      <c r="H16" s="30">
        <f t="shared" si="4"/>
        <v>4.5999999999999996</v>
      </c>
      <c r="I16" s="47">
        <f t="shared" si="1"/>
        <v>3.77</v>
      </c>
      <c r="J16" s="30">
        <f t="shared" si="1"/>
        <v>1.93</v>
      </c>
      <c r="K16" s="39">
        <f t="shared" si="2"/>
        <v>18.86</v>
      </c>
      <c r="L16" s="133">
        <f t="shared" si="3"/>
        <v>9.64</v>
      </c>
      <c r="M16" s="49"/>
    </row>
    <row r="17" spans="1:13" ht="18.75" customHeight="1" x14ac:dyDescent="0.2">
      <c r="A17" s="24">
        <v>16</v>
      </c>
      <c r="B17" s="24" t="s">
        <v>310</v>
      </c>
      <c r="C17" s="24" t="s">
        <v>327</v>
      </c>
      <c r="D17" s="25">
        <v>2.4870000000000001</v>
      </c>
      <c r="E17" s="24" t="s">
        <v>311</v>
      </c>
      <c r="F17" s="24" t="s">
        <v>312</v>
      </c>
      <c r="G17" s="39">
        <v>9</v>
      </c>
      <c r="H17" s="30">
        <f t="shared" si="4"/>
        <v>4.5999999999999996</v>
      </c>
      <c r="I17" s="47">
        <f t="shared" si="1"/>
        <v>4.4800000000000004</v>
      </c>
      <c r="J17" s="30">
        <f t="shared" si="1"/>
        <v>2.29</v>
      </c>
      <c r="K17" s="39">
        <f t="shared" si="2"/>
        <v>22.38</v>
      </c>
      <c r="L17" s="133">
        <f t="shared" si="3"/>
        <v>11.44</v>
      </c>
      <c r="M17" s="49"/>
    </row>
    <row r="18" spans="1:13" ht="18.75" customHeight="1" x14ac:dyDescent="0.2">
      <c r="A18" s="24">
        <v>17</v>
      </c>
      <c r="B18" s="24" t="s">
        <v>310</v>
      </c>
      <c r="C18" s="24" t="s">
        <v>328</v>
      </c>
      <c r="D18" s="25">
        <v>3.19</v>
      </c>
      <c r="E18" s="24" t="s">
        <v>311</v>
      </c>
      <c r="F18" s="24" t="s">
        <v>312</v>
      </c>
      <c r="G18" s="39">
        <v>9</v>
      </c>
      <c r="H18" s="30">
        <f t="shared" si="4"/>
        <v>4.5999999999999996</v>
      </c>
      <c r="I18" s="47">
        <f t="shared" si="1"/>
        <v>5.74</v>
      </c>
      <c r="J18" s="30">
        <f t="shared" si="1"/>
        <v>2.93</v>
      </c>
      <c r="K18" s="39">
        <f t="shared" si="2"/>
        <v>28.71</v>
      </c>
      <c r="L18" s="133">
        <f t="shared" si="3"/>
        <v>14.67</v>
      </c>
      <c r="M18" s="49"/>
    </row>
    <row r="19" spans="1:13" ht="18.75" customHeight="1" x14ac:dyDescent="0.2">
      <c r="A19" s="24">
        <v>18</v>
      </c>
      <c r="B19" s="24" t="s">
        <v>310</v>
      </c>
      <c r="C19" s="24" t="s">
        <v>329</v>
      </c>
      <c r="D19" s="25">
        <v>31.149000000000001</v>
      </c>
      <c r="E19" s="24" t="s">
        <v>311</v>
      </c>
      <c r="F19" s="24" t="s">
        <v>312</v>
      </c>
      <c r="G19" s="39">
        <v>9</v>
      </c>
      <c r="H19" s="30">
        <f t="shared" si="4"/>
        <v>4.5999999999999996</v>
      </c>
      <c r="I19" s="47">
        <f t="shared" si="1"/>
        <v>56.07</v>
      </c>
      <c r="J19" s="30">
        <f t="shared" si="1"/>
        <v>28.66</v>
      </c>
      <c r="K19" s="39">
        <f t="shared" si="2"/>
        <v>280.33999999999997</v>
      </c>
      <c r="L19" s="133">
        <f t="shared" si="3"/>
        <v>143.29</v>
      </c>
      <c r="M19" s="49"/>
    </row>
    <row r="20" spans="1:13" ht="18.75" customHeight="1" x14ac:dyDescent="0.2">
      <c r="A20" s="24">
        <v>19</v>
      </c>
      <c r="B20" s="24" t="s">
        <v>310</v>
      </c>
      <c r="C20" s="24" t="s">
        <v>330</v>
      </c>
      <c r="D20" s="25">
        <v>38.597000000000001</v>
      </c>
      <c r="E20" s="24" t="s">
        <v>311</v>
      </c>
      <c r="F20" s="24" t="s">
        <v>312</v>
      </c>
      <c r="G20" s="39">
        <v>9</v>
      </c>
      <c r="H20" s="30">
        <f t="shared" si="4"/>
        <v>4.5999999999999996</v>
      </c>
      <c r="I20" s="47">
        <f t="shared" si="1"/>
        <v>69.47</v>
      </c>
      <c r="J20" s="30">
        <f t="shared" si="1"/>
        <v>35.51</v>
      </c>
      <c r="K20" s="39">
        <f t="shared" si="2"/>
        <v>347.37</v>
      </c>
      <c r="L20" s="133">
        <f>ROUND(D20*H20,2)</f>
        <v>177.55</v>
      </c>
      <c r="M20" s="49"/>
    </row>
    <row r="21" spans="1:13" ht="18.75" customHeight="1" x14ac:dyDescent="0.2">
      <c r="A21" s="24">
        <v>20</v>
      </c>
      <c r="B21" s="24" t="s">
        <v>310</v>
      </c>
      <c r="C21" s="24" t="s">
        <v>331</v>
      </c>
      <c r="D21" s="25">
        <v>55.203000000000003</v>
      </c>
      <c r="E21" s="24" t="s">
        <v>311</v>
      </c>
      <c r="F21" s="24" t="s">
        <v>312</v>
      </c>
      <c r="G21" s="39">
        <v>9</v>
      </c>
      <c r="H21" s="30">
        <f t="shared" si="4"/>
        <v>4.5999999999999996</v>
      </c>
      <c r="I21" s="47">
        <f t="shared" si="1"/>
        <v>99.37</v>
      </c>
      <c r="J21" s="30">
        <f t="shared" si="1"/>
        <v>50.79</v>
      </c>
      <c r="K21" s="39">
        <f t="shared" si="2"/>
        <v>496.83</v>
      </c>
      <c r="L21" s="133">
        <f t="shared" ref="L21:L28" si="5">ROUND(D21*H21,2)</f>
        <v>253.93</v>
      </c>
      <c r="M21" s="49"/>
    </row>
    <row r="22" spans="1:13" ht="15.6" customHeight="1" x14ac:dyDescent="0.2">
      <c r="A22" s="24">
        <v>21</v>
      </c>
      <c r="B22" s="24" t="s">
        <v>310</v>
      </c>
      <c r="C22" s="24" t="s">
        <v>332</v>
      </c>
      <c r="D22" s="25">
        <v>57.387999999999998</v>
      </c>
      <c r="E22" s="24" t="s">
        <v>311</v>
      </c>
      <c r="F22" s="24" t="s">
        <v>312</v>
      </c>
      <c r="G22" s="39">
        <v>9</v>
      </c>
      <c r="H22" s="82">
        <f t="shared" si="4"/>
        <v>4.5999999999999996</v>
      </c>
      <c r="I22" s="47">
        <f t="shared" si="1"/>
        <v>103.3</v>
      </c>
      <c r="J22" s="30">
        <f t="shared" si="1"/>
        <v>52.8</v>
      </c>
      <c r="K22" s="39">
        <f t="shared" si="2"/>
        <v>516.49</v>
      </c>
      <c r="L22" s="133">
        <f t="shared" si="5"/>
        <v>263.98</v>
      </c>
      <c r="M22" s="49"/>
    </row>
    <row r="23" spans="1:13" ht="18.75" customHeight="1" x14ac:dyDescent="0.2">
      <c r="A23" s="24">
        <v>22</v>
      </c>
      <c r="B23" s="24" t="s">
        <v>310</v>
      </c>
      <c r="C23" s="24" t="s">
        <v>343</v>
      </c>
      <c r="D23" s="25">
        <v>6.9660000000000002</v>
      </c>
      <c r="E23" s="24" t="s">
        <v>311</v>
      </c>
      <c r="F23" s="24" t="s">
        <v>312</v>
      </c>
      <c r="G23" s="39">
        <v>9</v>
      </c>
      <c r="H23" s="30">
        <f>ROUND(G23/1.95583,2)</f>
        <v>4.5999999999999996</v>
      </c>
      <c r="I23" s="47">
        <f t="shared" si="1"/>
        <v>12.54</v>
      </c>
      <c r="J23" s="30">
        <f t="shared" si="1"/>
        <v>6.41</v>
      </c>
      <c r="K23" s="39">
        <f t="shared" si="2"/>
        <v>62.69</v>
      </c>
      <c r="L23" s="133">
        <f t="shared" si="5"/>
        <v>32.04</v>
      </c>
      <c r="M23" s="49"/>
    </row>
    <row r="24" spans="1:13" ht="18.75" customHeight="1" x14ac:dyDescent="0.2">
      <c r="A24" s="24">
        <v>23</v>
      </c>
      <c r="B24" s="24" t="s">
        <v>310</v>
      </c>
      <c r="C24" s="24" t="s">
        <v>333</v>
      </c>
      <c r="D24" s="25">
        <v>69.182000000000002</v>
      </c>
      <c r="E24" s="24" t="s">
        <v>311</v>
      </c>
      <c r="F24" s="24" t="s">
        <v>312</v>
      </c>
      <c r="G24" s="39">
        <v>9</v>
      </c>
      <c r="H24" s="30">
        <f t="shared" ref="H24:H32" si="6">ROUND(G24/1.95583,2)</f>
        <v>4.5999999999999996</v>
      </c>
      <c r="I24" s="47">
        <f t="shared" si="1"/>
        <v>124.53</v>
      </c>
      <c r="J24" s="30">
        <f>ROUND(L24*20%,2)</f>
        <v>63.65</v>
      </c>
      <c r="K24" s="39">
        <f t="shared" si="2"/>
        <v>622.64</v>
      </c>
      <c r="L24" s="133">
        <f t="shared" si="5"/>
        <v>318.24</v>
      </c>
      <c r="M24" s="49"/>
    </row>
    <row r="25" spans="1:13" ht="18.75" customHeight="1" x14ac:dyDescent="0.2">
      <c r="A25" s="24">
        <v>24</v>
      </c>
      <c r="B25" s="24" t="s">
        <v>310</v>
      </c>
      <c r="C25" s="24" t="s">
        <v>334</v>
      </c>
      <c r="D25" s="25">
        <v>82.462000000000003</v>
      </c>
      <c r="E25" s="24" t="s">
        <v>311</v>
      </c>
      <c r="F25" s="24" t="s">
        <v>312</v>
      </c>
      <c r="G25" s="39">
        <v>9</v>
      </c>
      <c r="H25" s="30">
        <f t="shared" si="6"/>
        <v>4.5999999999999996</v>
      </c>
      <c r="I25" s="47">
        <f t="shared" si="1"/>
        <v>148.43</v>
      </c>
      <c r="J25" s="30">
        <f t="shared" si="1"/>
        <v>75.87</v>
      </c>
      <c r="K25" s="39">
        <f t="shared" si="2"/>
        <v>742.16</v>
      </c>
      <c r="L25" s="133">
        <f t="shared" si="5"/>
        <v>379.33</v>
      </c>
      <c r="M25" s="49"/>
    </row>
    <row r="26" spans="1:13" ht="18.75" customHeight="1" x14ac:dyDescent="0.2">
      <c r="A26" s="24">
        <v>25</v>
      </c>
      <c r="B26" s="24" t="s">
        <v>310</v>
      </c>
      <c r="C26" s="24" t="s">
        <v>335</v>
      </c>
      <c r="D26" s="25">
        <v>9.1539999999999999</v>
      </c>
      <c r="E26" s="24" t="s">
        <v>311</v>
      </c>
      <c r="F26" s="24" t="s">
        <v>312</v>
      </c>
      <c r="G26" s="39">
        <v>9</v>
      </c>
      <c r="H26" s="30">
        <f t="shared" si="6"/>
        <v>4.5999999999999996</v>
      </c>
      <c r="I26" s="47">
        <f t="shared" si="1"/>
        <v>16.48</v>
      </c>
      <c r="J26" s="30">
        <f t="shared" si="1"/>
        <v>8.42</v>
      </c>
      <c r="K26" s="39">
        <f t="shared" si="2"/>
        <v>82.39</v>
      </c>
      <c r="L26" s="133">
        <f t="shared" si="5"/>
        <v>42.11</v>
      </c>
      <c r="M26" s="49"/>
    </row>
    <row r="27" spans="1:13" ht="18.75" customHeight="1" x14ac:dyDescent="0.2">
      <c r="A27" s="24">
        <v>26</v>
      </c>
      <c r="B27" s="24" t="s">
        <v>310</v>
      </c>
      <c r="C27" s="24" t="s">
        <v>336</v>
      </c>
      <c r="D27" s="25">
        <v>9.7040000000000006</v>
      </c>
      <c r="E27" s="24" t="s">
        <v>311</v>
      </c>
      <c r="F27" s="24" t="s">
        <v>312</v>
      </c>
      <c r="G27" s="39">
        <v>9</v>
      </c>
      <c r="H27" s="30">
        <f t="shared" si="6"/>
        <v>4.5999999999999996</v>
      </c>
      <c r="I27" s="47">
        <f t="shared" si="1"/>
        <v>17.47</v>
      </c>
      <c r="J27" s="30">
        <f t="shared" si="1"/>
        <v>8.93</v>
      </c>
      <c r="K27" s="39">
        <f t="shared" si="2"/>
        <v>87.34</v>
      </c>
      <c r="L27" s="133">
        <f t="shared" si="5"/>
        <v>44.64</v>
      </c>
      <c r="M27" s="49"/>
    </row>
    <row r="28" spans="1:13" ht="18.75" customHeight="1" x14ac:dyDescent="0.2">
      <c r="A28" s="24">
        <v>27</v>
      </c>
      <c r="B28" s="24" t="s">
        <v>310</v>
      </c>
      <c r="C28" s="24" t="s">
        <v>337</v>
      </c>
      <c r="D28" s="25">
        <v>1.4219999999999999</v>
      </c>
      <c r="E28" s="24" t="s">
        <v>311</v>
      </c>
      <c r="F28" s="24" t="s">
        <v>312</v>
      </c>
      <c r="G28" s="39">
        <v>9</v>
      </c>
      <c r="H28" s="30">
        <f t="shared" si="6"/>
        <v>4.5999999999999996</v>
      </c>
      <c r="I28" s="47">
        <f t="shared" si="1"/>
        <v>2.56</v>
      </c>
      <c r="J28" s="30">
        <f t="shared" si="1"/>
        <v>1.31</v>
      </c>
      <c r="K28" s="39">
        <f t="shared" si="2"/>
        <v>12.8</v>
      </c>
      <c r="L28" s="133">
        <f t="shared" si="5"/>
        <v>6.54</v>
      </c>
      <c r="M28" s="49"/>
    </row>
    <row r="29" spans="1:13" ht="18.75" customHeight="1" x14ac:dyDescent="0.2">
      <c r="A29" s="24">
        <v>28</v>
      </c>
      <c r="B29" s="24" t="s">
        <v>310</v>
      </c>
      <c r="C29" s="24" t="s">
        <v>338</v>
      </c>
      <c r="D29" s="25">
        <v>16.672000000000001</v>
      </c>
      <c r="E29" s="24" t="s">
        <v>311</v>
      </c>
      <c r="F29" s="24" t="s">
        <v>312</v>
      </c>
      <c r="G29" s="39">
        <v>9</v>
      </c>
      <c r="H29" s="30">
        <f t="shared" si="6"/>
        <v>4.5999999999999996</v>
      </c>
      <c r="I29" s="47">
        <f t="shared" si="1"/>
        <v>30.01</v>
      </c>
      <c r="J29" s="30">
        <f t="shared" si="1"/>
        <v>15.34</v>
      </c>
      <c r="K29" s="39">
        <f t="shared" si="2"/>
        <v>150.05000000000001</v>
      </c>
      <c r="L29" s="133">
        <f>ROUND(D29*H29,2)</f>
        <v>76.69</v>
      </c>
      <c r="M29" s="49"/>
    </row>
    <row r="30" spans="1:13" ht="18.75" customHeight="1" x14ac:dyDescent="0.2">
      <c r="A30" s="24">
        <v>29</v>
      </c>
      <c r="B30" s="24" t="s">
        <v>310</v>
      </c>
      <c r="C30" s="24" t="s">
        <v>339</v>
      </c>
      <c r="D30" s="25">
        <v>2.36</v>
      </c>
      <c r="E30" s="24" t="s">
        <v>311</v>
      </c>
      <c r="F30" s="24" t="s">
        <v>312</v>
      </c>
      <c r="G30" s="39">
        <v>9</v>
      </c>
      <c r="H30" s="30">
        <f t="shared" si="6"/>
        <v>4.5999999999999996</v>
      </c>
      <c r="I30" s="47">
        <f t="shared" si="1"/>
        <v>4.25</v>
      </c>
      <c r="J30" s="30">
        <f t="shared" si="1"/>
        <v>2.17</v>
      </c>
      <c r="K30" s="39">
        <f t="shared" si="2"/>
        <v>21.24</v>
      </c>
      <c r="L30" s="133">
        <f t="shared" ref="L30:L32" si="7">ROUND(D30*H30,2)</f>
        <v>10.86</v>
      </c>
      <c r="M30" s="49"/>
    </row>
    <row r="31" spans="1:13" ht="18.75" customHeight="1" x14ac:dyDescent="0.2">
      <c r="A31" s="24">
        <v>30</v>
      </c>
      <c r="B31" s="24" t="s">
        <v>310</v>
      </c>
      <c r="C31" s="24" t="s">
        <v>340</v>
      </c>
      <c r="D31" s="25">
        <v>2.423</v>
      </c>
      <c r="E31" s="24" t="s">
        <v>311</v>
      </c>
      <c r="F31" s="24" t="s">
        <v>312</v>
      </c>
      <c r="G31" s="39">
        <v>9</v>
      </c>
      <c r="H31" s="30">
        <f t="shared" si="6"/>
        <v>4.5999999999999996</v>
      </c>
      <c r="I31" s="47">
        <f t="shared" si="1"/>
        <v>4.3600000000000003</v>
      </c>
      <c r="J31" s="30">
        <f t="shared" si="1"/>
        <v>2.23</v>
      </c>
      <c r="K31" s="39">
        <f t="shared" si="2"/>
        <v>21.81</v>
      </c>
      <c r="L31" s="133">
        <f t="shared" si="7"/>
        <v>11.15</v>
      </c>
      <c r="M31" s="49"/>
    </row>
    <row r="32" spans="1:13" ht="18.75" customHeight="1" x14ac:dyDescent="0.2">
      <c r="A32" s="24">
        <v>31</v>
      </c>
      <c r="B32" s="24" t="s">
        <v>310</v>
      </c>
      <c r="C32" s="24" t="s">
        <v>341</v>
      </c>
      <c r="D32" s="25">
        <v>4.9219999999999997</v>
      </c>
      <c r="E32" s="24" t="s">
        <v>311</v>
      </c>
      <c r="F32" s="113" t="s">
        <v>312</v>
      </c>
      <c r="G32" s="109">
        <v>9</v>
      </c>
      <c r="H32" s="82">
        <f t="shared" si="6"/>
        <v>4.5999999999999996</v>
      </c>
      <c r="I32" s="116">
        <f t="shared" si="1"/>
        <v>8.86</v>
      </c>
      <c r="J32" s="82">
        <f t="shared" si="1"/>
        <v>4.53</v>
      </c>
      <c r="K32" s="109">
        <f t="shared" si="2"/>
        <v>44.3</v>
      </c>
      <c r="L32" s="135">
        <f t="shared" si="7"/>
        <v>22.64</v>
      </c>
      <c r="M32" s="49"/>
    </row>
    <row r="33" spans="1:13" ht="18.75" customHeight="1" x14ac:dyDescent="0.2">
      <c r="A33" s="24"/>
      <c r="B33" s="24"/>
      <c r="C33" s="24"/>
      <c r="D33" s="25">
        <f>SUM(D2:D32)</f>
        <v>768.2850000000002</v>
      </c>
      <c r="E33" s="24"/>
      <c r="F33" s="24"/>
      <c r="G33" s="117"/>
      <c r="H33" s="39"/>
      <c r="I33" s="24"/>
      <c r="J33" s="39"/>
      <c r="K33" s="48"/>
      <c r="L33" s="133"/>
      <c r="M33" s="49"/>
    </row>
    <row r="34" spans="1:13" ht="18.75" customHeight="1" x14ac:dyDescent="0.2">
      <c r="A34" s="49"/>
      <c r="B34" s="49"/>
      <c r="C34" s="49"/>
      <c r="D34" s="50"/>
      <c r="E34" s="49"/>
      <c r="F34" s="49"/>
      <c r="G34" s="114"/>
      <c r="H34" s="136"/>
      <c r="I34" s="114"/>
      <c r="J34" s="136"/>
      <c r="K34" s="114"/>
      <c r="L34" s="138"/>
      <c r="M34" s="49"/>
    </row>
    <row r="35" spans="1:13" ht="18.75" customHeight="1" x14ac:dyDescent="0.2">
      <c r="E35" s="49"/>
      <c r="F35" s="49"/>
      <c r="G35" s="114"/>
      <c r="H35" s="136"/>
      <c r="I35" s="114"/>
      <c r="J35" s="114"/>
      <c r="K35" s="114"/>
      <c r="L35" s="138"/>
      <c r="M35" s="49"/>
    </row>
    <row r="36" spans="1:13" ht="18.75" customHeight="1" x14ac:dyDescent="0.2">
      <c r="E36" s="49"/>
      <c r="F36" s="49"/>
      <c r="G36" s="114"/>
      <c r="H36" s="136"/>
      <c r="I36" s="114"/>
      <c r="J36" s="114"/>
      <c r="K36" s="114"/>
      <c r="L36" s="138"/>
      <c r="M36" s="49"/>
    </row>
    <row r="37" spans="1:13" ht="18.75" customHeight="1" x14ac:dyDescent="0.2">
      <c r="E37" s="49"/>
      <c r="F37" s="49"/>
      <c r="G37" s="114"/>
      <c r="H37" s="136"/>
      <c r="I37" s="114"/>
      <c r="J37" s="114"/>
      <c r="K37" s="114"/>
      <c r="L37" s="138"/>
      <c r="M37" s="49"/>
    </row>
    <row r="38" spans="1:13" ht="18.75" customHeight="1" x14ac:dyDescent="0.2">
      <c r="E38" s="49"/>
      <c r="F38" s="49"/>
      <c r="G38" s="114"/>
      <c r="H38" s="136"/>
      <c r="I38" s="114"/>
      <c r="J38" s="114"/>
      <c r="K38" s="114"/>
      <c r="L38" s="138"/>
      <c r="M38" s="49"/>
    </row>
    <row r="39" spans="1:13" ht="18.75" customHeight="1" x14ac:dyDescent="0.2">
      <c r="G39" s="115"/>
      <c r="H39" s="76"/>
      <c r="I39" s="115"/>
      <c r="J39" s="115"/>
      <c r="K39" s="115"/>
      <c r="L39" s="84"/>
    </row>
    <row r="40" spans="1:13" ht="18.75" customHeight="1" x14ac:dyDescent="0.2">
      <c r="G40" s="115"/>
      <c r="H40" s="76"/>
      <c r="I40" s="115"/>
      <c r="J40" s="115"/>
      <c r="K40" s="115"/>
      <c r="L40" s="84"/>
    </row>
    <row r="41" spans="1:13" ht="18.75" customHeight="1" x14ac:dyDescent="0.2">
      <c r="G41" s="115"/>
      <c r="H41" s="76"/>
      <c r="I41" s="115"/>
      <c r="J41" s="115"/>
      <c r="K41" s="115"/>
      <c r="L41" s="84"/>
    </row>
    <row r="42" spans="1:13" ht="18.75" customHeight="1" x14ac:dyDescent="0.2">
      <c r="G42" s="115"/>
      <c r="H42" s="76"/>
      <c r="I42" s="115"/>
      <c r="J42" s="115"/>
      <c r="K42" s="115"/>
      <c r="L42" s="84"/>
    </row>
    <row r="43" spans="1:13" ht="18.75" customHeight="1" x14ac:dyDescent="0.2">
      <c r="G43" s="115"/>
      <c r="H43" s="76"/>
      <c r="I43" s="115"/>
      <c r="J43" s="115"/>
      <c r="K43" s="115"/>
      <c r="L43" s="84"/>
    </row>
    <row r="44" spans="1:13" ht="18.75" customHeight="1" x14ac:dyDescent="0.2">
      <c r="G44" s="115"/>
      <c r="H44" s="76"/>
      <c r="I44" s="115"/>
      <c r="J44" s="115"/>
      <c r="K44" s="115"/>
      <c r="L44" s="84"/>
    </row>
    <row r="45" spans="1:13" ht="18.75" customHeight="1" x14ac:dyDescent="0.2">
      <c r="G45" s="115"/>
      <c r="H45" s="76"/>
      <c r="I45" s="115"/>
      <c r="J45" s="115"/>
      <c r="K45" s="115"/>
      <c r="L45" s="84"/>
    </row>
    <row r="46" spans="1:13" ht="18.75" customHeight="1" x14ac:dyDescent="0.2">
      <c r="G46" s="115"/>
      <c r="H46" s="76"/>
      <c r="I46" s="115"/>
      <c r="J46" s="115"/>
      <c r="K46" s="115"/>
      <c r="L46" s="84"/>
    </row>
    <row r="47" spans="1:13" ht="18.75" customHeight="1" x14ac:dyDescent="0.2">
      <c r="G47" s="115"/>
      <c r="H47" s="115"/>
      <c r="I47" s="115"/>
      <c r="J47" s="115"/>
      <c r="K47" s="115"/>
      <c r="L47" s="115"/>
    </row>
  </sheetData>
  <pageMargins left="0.7" right="0.7" top="0.75" bottom="0.75" header="0.3" footer="0.3"/>
  <pageSetup paperSize="9"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3" workbookViewId="0">
      <selection activeCell="C6" sqref="C6"/>
    </sheetView>
  </sheetViews>
  <sheetFormatPr defaultColWidth="9.140625" defaultRowHeight="18.75" customHeight="1" x14ac:dyDescent="0.25"/>
  <cols>
    <col min="1" max="1" width="5.85546875" style="2" customWidth="1"/>
    <col min="2" max="2" width="10.42578125" style="2" customWidth="1"/>
    <col min="3" max="3" width="13.42578125" style="2" customWidth="1"/>
    <col min="4" max="4" width="10.7109375" style="2" customWidth="1"/>
    <col min="5" max="6" width="10.140625" style="2" customWidth="1"/>
    <col min="7" max="8" width="9.42578125" style="2" customWidth="1"/>
    <col min="9" max="9" width="10.5703125" style="2" customWidth="1"/>
    <col min="10" max="10" width="10.42578125" style="2" customWidth="1"/>
    <col min="11" max="11" width="12.28515625" style="2" customWidth="1"/>
    <col min="12" max="12" width="11.5703125" style="2" customWidth="1"/>
    <col min="13" max="16384" width="9.140625" style="2"/>
  </cols>
  <sheetData>
    <row r="1" spans="1:12" ht="66.599999999999994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</row>
    <row r="2" spans="1:12" ht="28.9" customHeight="1" x14ac:dyDescent="0.25">
      <c r="A2" s="14">
        <v>1</v>
      </c>
      <c r="B2" s="14" t="s">
        <v>344</v>
      </c>
      <c r="C2" s="14" t="s">
        <v>345</v>
      </c>
      <c r="D2" s="15">
        <v>8.1690000000000005</v>
      </c>
      <c r="E2" s="14" t="s">
        <v>6</v>
      </c>
      <c r="F2" s="14" t="s">
        <v>24</v>
      </c>
      <c r="G2" s="19">
        <v>9</v>
      </c>
      <c r="H2" s="30">
        <f>ROUND(G2/1.95583,2)</f>
        <v>4.5999999999999996</v>
      </c>
      <c r="I2" s="19">
        <f>K2*20%</f>
        <v>14.7042</v>
      </c>
      <c r="J2" s="30">
        <f>ROUND(L2*20%,2)</f>
        <v>7.52</v>
      </c>
      <c r="K2" s="66">
        <f t="shared" ref="K2:K22" si="0">D2*G2</f>
        <v>73.521000000000001</v>
      </c>
      <c r="L2" s="133">
        <f>ROUND(D2*H2,2)</f>
        <v>37.58</v>
      </c>
    </row>
    <row r="3" spans="1:12" ht="25.9" customHeight="1" x14ac:dyDescent="0.25">
      <c r="A3" s="14">
        <v>2</v>
      </c>
      <c r="B3" s="14" t="s">
        <v>344</v>
      </c>
      <c r="C3" s="14" t="s">
        <v>346</v>
      </c>
      <c r="D3" s="15">
        <v>78.733999999999995</v>
      </c>
      <c r="E3" s="14" t="s">
        <v>6</v>
      </c>
      <c r="F3" s="14" t="s">
        <v>24</v>
      </c>
      <c r="G3" s="19">
        <v>9</v>
      </c>
      <c r="H3" s="30">
        <f t="shared" ref="H3:H13" si="1">ROUND(G3/1.95583,2)</f>
        <v>4.5999999999999996</v>
      </c>
      <c r="I3" s="19">
        <f t="shared" ref="I3:I22" si="2">K3*20%</f>
        <v>141.72120000000001</v>
      </c>
      <c r="J3" s="30">
        <f t="shared" ref="J3:J12" si="3">ROUND(L3*20%,2)</f>
        <v>72.44</v>
      </c>
      <c r="K3" s="66">
        <f t="shared" si="0"/>
        <v>708.60599999999999</v>
      </c>
      <c r="L3" s="133">
        <f t="shared" ref="L3:L19" si="4">ROUND(D3*H3,2)</f>
        <v>362.18</v>
      </c>
    </row>
    <row r="4" spans="1:12" ht="29.45" customHeight="1" x14ac:dyDescent="0.25">
      <c r="A4" s="14">
        <v>3</v>
      </c>
      <c r="B4" s="14" t="s">
        <v>344</v>
      </c>
      <c r="C4" s="14" t="s">
        <v>347</v>
      </c>
      <c r="D4" s="15">
        <v>106.303</v>
      </c>
      <c r="E4" s="14" t="s">
        <v>6</v>
      </c>
      <c r="F4" s="14" t="s">
        <v>24</v>
      </c>
      <c r="G4" s="19">
        <v>9</v>
      </c>
      <c r="H4" s="30">
        <f t="shared" si="1"/>
        <v>4.5999999999999996</v>
      </c>
      <c r="I4" s="19">
        <f t="shared" si="2"/>
        <v>191.34540000000001</v>
      </c>
      <c r="J4" s="30">
        <f t="shared" si="3"/>
        <v>97.8</v>
      </c>
      <c r="K4" s="66">
        <f t="shared" si="0"/>
        <v>956.72699999999998</v>
      </c>
      <c r="L4" s="133">
        <f t="shared" si="4"/>
        <v>488.99</v>
      </c>
    </row>
    <row r="5" spans="1:12" ht="30" customHeight="1" x14ac:dyDescent="0.25">
      <c r="A5" s="14">
        <v>4</v>
      </c>
      <c r="B5" s="14" t="s">
        <v>344</v>
      </c>
      <c r="C5" s="14" t="s">
        <v>348</v>
      </c>
      <c r="D5" s="15">
        <v>14.12</v>
      </c>
      <c r="E5" s="14" t="s">
        <v>6</v>
      </c>
      <c r="F5" s="14" t="s">
        <v>11</v>
      </c>
      <c r="G5" s="19">
        <v>9</v>
      </c>
      <c r="H5" s="30">
        <f t="shared" si="1"/>
        <v>4.5999999999999996</v>
      </c>
      <c r="I5" s="19">
        <f t="shared" si="2"/>
        <v>25.416</v>
      </c>
      <c r="J5" s="30">
        <f t="shared" si="3"/>
        <v>12.99</v>
      </c>
      <c r="K5" s="66">
        <f t="shared" si="0"/>
        <v>127.08</v>
      </c>
      <c r="L5" s="133">
        <f t="shared" si="4"/>
        <v>64.95</v>
      </c>
    </row>
    <row r="6" spans="1:12" ht="31.9" customHeight="1" x14ac:dyDescent="0.25">
      <c r="A6" s="14">
        <v>5</v>
      </c>
      <c r="B6" s="12" t="s">
        <v>344</v>
      </c>
      <c r="C6" s="12" t="s">
        <v>349</v>
      </c>
      <c r="D6" s="13">
        <v>44.055999999999997</v>
      </c>
      <c r="E6" s="12" t="s">
        <v>6</v>
      </c>
      <c r="F6" s="12" t="s">
        <v>11</v>
      </c>
      <c r="G6" s="19">
        <v>9</v>
      </c>
      <c r="H6" s="30">
        <f t="shared" si="1"/>
        <v>4.5999999999999996</v>
      </c>
      <c r="I6" s="19">
        <f t="shared" si="2"/>
        <v>79.300799999999995</v>
      </c>
      <c r="J6" s="30">
        <f t="shared" si="3"/>
        <v>40.53</v>
      </c>
      <c r="K6" s="66">
        <f t="shared" si="0"/>
        <v>396.50399999999996</v>
      </c>
      <c r="L6" s="133">
        <f t="shared" si="4"/>
        <v>202.66</v>
      </c>
    </row>
    <row r="7" spans="1:12" ht="31.9" customHeight="1" x14ac:dyDescent="0.25">
      <c r="A7" s="14">
        <v>6</v>
      </c>
      <c r="B7" s="14" t="s">
        <v>344</v>
      </c>
      <c r="C7" s="14" t="s">
        <v>350</v>
      </c>
      <c r="D7" s="15">
        <v>0.245</v>
      </c>
      <c r="E7" s="14" t="s">
        <v>6</v>
      </c>
      <c r="F7" s="14" t="s">
        <v>11</v>
      </c>
      <c r="G7" s="19">
        <v>9</v>
      </c>
      <c r="H7" s="30">
        <f t="shared" si="1"/>
        <v>4.5999999999999996</v>
      </c>
      <c r="I7" s="19">
        <f t="shared" si="2"/>
        <v>0.44100000000000006</v>
      </c>
      <c r="J7" s="30">
        <f t="shared" si="3"/>
        <v>0.23</v>
      </c>
      <c r="K7" s="66">
        <f t="shared" si="0"/>
        <v>2.2050000000000001</v>
      </c>
      <c r="L7" s="133">
        <f t="shared" si="4"/>
        <v>1.1299999999999999</v>
      </c>
    </row>
    <row r="8" spans="1:12" ht="28.9" customHeight="1" x14ac:dyDescent="0.25">
      <c r="A8" s="14">
        <v>7</v>
      </c>
      <c r="B8" s="14" t="s">
        <v>344</v>
      </c>
      <c r="C8" s="14" t="s">
        <v>351</v>
      </c>
      <c r="D8" s="15">
        <v>0.378</v>
      </c>
      <c r="E8" s="14" t="s">
        <v>6</v>
      </c>
      <c r="F8" s="14" t="s">
        <v>11</v>
      </c>
      <c r="G8" s="19">
        <v>9</v>
      </c>
      <c r="H8" s="30">
        <f t="shared" si="1"/>
        <v>4.5999999999999996</v>
      </c>
      <c r="I8" s="19">
        <f t="shared" si="2"/>
        <v>0.68040000000000012</v>
      </c>
      <c r="J8" s="30">
        <f t="shared" si="3"/>
        <v>0.35</v>
      </c>
      <c r="K8" s="66">
        <f t="shared" si="0"/>
        <v>3.4020000000000001</v>
      </c>
      <c r="L8" s="133">
        <f t="shared" si="4"/>
        <v>1.74</v>
      </c>
    </row>
    <row r="9" spans="1:12" ht="28.15" customHeight="1" x14ac:dyDescent="0.25">
      <c r="A9" s="14">
        <v>8</v>
      </c>
      <c r="B9" s="12" t="s">
        <v>344</v>
      </c>
      <c r="C9" s="12" t="s">
        <v>352</v>
      </c>
      <c r="D9" s="13">
        <v>11.45</v>
      </c>
      <c r="E9" s="12" t="s">
        <v>6</v>
      </c>
      <c r="F9" s="12" t="s">
        <v>11</v>
      </c>
      <c r="G9" s="19">
        <v>9</v>
      </c>
      <c r="H9" s="30">
        <f t="shared" si="1"/>
        <v>4.5999999999999996</v>
      </c>
      <c r="I9" s="19">
        <f t="shared" si="2"/>
        <v>20.61</v>
      </c>
      <c r="J9" s="30">
        <f t="shared" si="3"/>
        <v>10.53</v>
      </c>
      <c r="K9" s="66">
        <f t="shared" si="0"/>
        <v>103.05</v>
      </c>
      <c r="L9" s="133">
        <f t="shared" si="4"/>
        <v>52.67</v>
      </c>
    </row>
    <row r="10" spans="1:12" ht="26.45" customHeight="1" x14ac:dyDescent="0.25">
      <c r="A10" s="14">
        <v>9</v>
      </c>
      <c r="B10" s="14" t="s">
        <v>344</v>
      </c>
      <c r="C10" s="14" t="s">
        <v>353</v>
      </c>
      <c r="D10" s="15">
        <v>22.986000000000001</v>
      </c>
      <c r="E10" s="14" t="s">
        <v>6</v>
      </c>
      <c r="F10" s="14" t="s">
        <v>24</v>
      </c>
      <c r="G10" s="19">
        <v>9</v>
      </c>
      <c r="H10" s="30">
        <f t="shared" si="1"/>
        <v>4.5999999999999996</v>
      </c>
      <c r="I10" s="19">
        <f t="shared" si="2"/>
        <v>41.3748</v>
      </c>
      <c r="J10" s="30">
        <f t="shared" si="3"/>
        <v>21.15</v>
      </c>
      <c r="K10" s="66">
        <f t="shared" si="0"/>
        <v>206.874</v>
      </c>
      <c r="L10" s="133">
        <f t="shared" si="4"/>
        <v>105.74</v>
      </c>
    </row>
    <row r="11" spans="1:12" ht="29.45" customHeight="1" x14ac:dyDescent="0.25">
      <c r="A11" s="14">
        <v>10</v>
      </c>
      <c r="B11" s="14" t="s">
        <v>344</v>
      </c>
      <c r="C11" s="14" t="s">
        <v>354</v>
      </c>
      <c r="D11" s="15">
        <v>6.4989999999999997</v>
      </c>
      <c r="E11" s="14" t="s">
        <v>6</v>
      </c>
      <c r="F11" s="14" t="s">
        <v>11</v>
      </c>
      <c r="G11" s="19">
        <v>9</v>
      </c>
      <c r="H11" s="30">
        <f t="shared" si="1"/>
        <v>4.5999999999999996</v>
      </c>
      <c r="I11" s="19">
        <f t="shared" si="2"/>
        <v>11.6982</v>
      </c>
      <c r="J11" s="30">
        <f t="shared" si="3"/>
        <v>5.98</v>
      </c>
      <c r="K11" s="66">
        <f t="shared" si="0"/>
        <v>58.491</v>
      </c>
      <c r="L11" s="133">
        <f>ROUND(D11*H11,2)</f>
        <v>29.9</v>
      </c>
    </row>
    <row r="12" spans="1:12" ht="24.6" customHeight="1" x14ac:dyDescent="0.25">
      <c r="A12" s="14">
        <v>11</v>
      </c>
      <c r="B12" s="14" t="s">
        <v>344</v>
      </c>
      <c r="C12" s="14" t="s">
        <v>355</v>
      </c>
      <c r="D12" s="15">
        <v>122.49299999999999</v>
      </c>
      <c r="E12" s="14" t="s">
        <v>6</v>
      </c>
      <c r="F12" s="14" t="s">
        <v>24</v>
      </c>
      <c r="G12" s="19">
        <v>9</v>
      </c>
      <c r="H12" s="30">
        <f t="shared" si="1"/>
        <v>4.5999999999999996</v>
      </c>
      <c r="I12" s="19">
        <f t="shared" si="2"/>
        <v>220.48739999999998</v>
      </c>
      <c r="J12" s="30">
        <f t="shared" si="3"/>
        <v>112.69</v>
      </c>
      <c r="K12" s="66">
        <f t="shared" si="0"/>
        <v>1102.4369999999999</v>
      </c>
      <c r="L12" s="133">
        <f t="shared" si="4"/>
        <v>563.47</v>
      </c>
    </row>
    <row r="13" spans="1:12" ht="28.9" customHeight="1" x14ac:dyDescent="0.25">
      <c r="A13" s="14">
        <v>12</v>
      </c>
      <c r="B13" s="14" t="s">
        <v>344</v>
      </c>
      <c r="C13" s="14" t="s">
        <v>356</v>
      </c>
      <c r="D13" s="15">
        <v>3.8370000000000002</v>
      </c>
      <c r="E13" s="14" t="s">
        <v>6</v>
      </c>
      <c r="F13" s="14" t="s">
        <v>11</v>
      </c>
      <c r="G13" s="19">
        <v>9</v>
      </c>
      <c r="H13" s="82">
        <f t="shared" si="1"/>
        <v>4.5999999999999996</v>
      </c>
      <c r="I13" s="19">
        <f t="shared" si="2"/>
        <v>6.906600000000001</v>
      </c>
      <c r="J13" s="30">
        <f>ROUND(L13*20%,2)</f>
        <v>3.53</v>
      </c>
      <c r="K13" s="66">
        <f t="shared" si="0"/>
        <v>34.533000000000001</v>
      </c>
      <c r="L13" s="133">
        <f t="shared" si="4"/>
        <v>17.649999999999999</v>
      </c>
    </row>
    <row r="14" spans="1:12" ht="28.9" customHeight="1" x14ac:dyDescent="0.25">
      <c r="A14" s="14">
        <v>13</v>
      </c>
      <c r="B14" s="14" t="s">
        <v>344</v>
      </c>
      <c r="C14" s="14" t="s">
        <v>357</v>
      </c>
      <c r="D14" s="15">
        <v>0.112</v>
      </c>
      <c r="E14" s="14" t="s">
        <v>6</v>
      </c>
      <c r="F14" s="14" t="s">
        <v>24</v>
      </c>
      <c r="G14" s="19">
        <v>9</v>
      </c>
      <c r="H14" s="30">
        <f>ROUND(G14/1.95583,2)</f>
        <v>4.5999999999999996</v>
      </c>
      <c r="I14" s="19">
        <f t="shared" si="2"/>
        <v>0.2016</v>
      </c>
      <c r="J14" s="30">
        <f t="shared" ref="J14:J22" si="5">ROUND(L14*20%,2)</f>
        <v>0.1</v>
      </c>
      <c r="K14" s="66">
        <f t="shared" si="0"/>
        <v>1.008</v>
      </c>
      <c r="L14" s="133">
        <f t="shared" si="4"/>
        <v>0.52</v>
      </c>
    </row>
    <row r="15" spans="1:12" ht="28.15" customHeight="1" x14ac:dyDescent="0.25">
      <c r="A15" s="14">
        <v>14</v>
      </c>
      <c r="B15" s="14" t="s">
        <v>344</v>
      </c>
      <c r="C15" s="14" t="s">
        <v>358</v>
      </c>
      <c r="D15" s="15">
        <v>0.04</v>
      </c>
      <c r="E15" s="14" t="s">
        <v>6</v>
      </c>
      <c r="F15" s="14" t="s">
        <v>24</v>
      </c>
      <c r="G15" s="19">
        <v>9</v>
      </c>
      <c r="H15" s="30">
        <f t="shared" ref="H15:H22" si="6">ROUND(G15/1.95583,2)</f>
        <v>4.5999999999999996</v>
      </c>
      <c r="I15" s="19">
        <f t="shared" si="2"/>
        <v>7.1999999999999995E-2</v>
      </c>
      <c r="J15" s="30">
        <f t="shared" si="5"/>
        <v>0.04</v>
      </c>
      <c r="K15" s="66">
        <f t="shared" si="0"/>
        <v>0.36</v>
      </c>
      <c r="L15" s="133">
        <f t="shared" si="4"/>
        <v>0.18</v>
      </c>
    </row>
    <row r="16" spans="1:12" ht="30" customHeight="1" x14ac:dyDescent="0.25">
      <c r="A16" s="14">
        <v>15</v>
      </c>
      <c r="B16" s="14" t="s">
        <v>344</v>
      </c>
      <c r="C16" s="14" t="s">
        <v>359</v>
      </c>
      <c r="D16" s="15">
        <v>0.27100000000000002</v>
      </c>
      <c r="E16" s="14" t="s">
        <v>6</v>
      </c>
      <c r="F16" s="14" t="s">
        <v>11</v>
      </c>
      <c r="G16" s="19">
        <v>9</v>
      </c>
      <c r="H16" s="30">
        <f t="shared" si="6"/>
        <v>4.5999999999999996</v>
      </c>
      <c r="I16" s="19">
        <f t="shared" si="2"/>
        <v>0.48780000000000001</v>
      </c>
      <c r="J16" s="30">
        <f t="shared" si="5"/>
        <v>0.25</v>
      </c>
      <c r="K16" s="66">
        <f t="shared" si="0"/>
        <v>2.4390000000000001</v>
      </c>
      <c r="L16" s="133">
        <f t="shared" si="4"/>
        <v>1.25</v>
      </c>
    </row>
    <row r="17" spans="1:12" ht="24.6" customHeight="1" x14ac:dyDescent="0.25">
      <c r="A17" s="14">
        <v>16</v>
      </c>
      <c r="B17" s="14" t="s">
        <v>344</v>
      </c>
      <c r="C17" s="14" t="s">
        <v>360</v>
      </c>
      <c r="D17" s="15">
        <v>0.26700000000000002</v>
      </c>
      <c r="E17" s="14" t="s">
        <v>6</v>
      </c>
      <c r="F17" s="14" t="s">
        <v>11</v>
      </c>
      <c r="G17" s="19">
        <v>9</v>
      </c>
      <c r="H17" s="30">
        <f t="shared" si="6"/>
        <v>4.5999999999999996</v>
      </c>
      <c r="I17" s="19">
        <f t="shared" si="2"/>
        <v>0.48060000000000003</v>
      </c>
      <c r="J17" s="30">
        <f t="shared" si="5"/>
        <v>0.25</v>
      </c>
      <c r="K17" s="66">
        <f t="shared" si="0"/>
        <v>2.403</v>
      </c>
      <c r="L17" s="133">
        <f t="shared" si="4"/>
        <v>1.23</v>
      </c>
    </row>
    <row r="18" spans="1:12" ht="25.15" customHeight="1" x14ac:dyDescent="0.25">
      <c r="A18" s="14">
        <v>17</v>
      </c>
      <c r="B18" s="14" t="s">
        <v>344</v>
      </c>
      <c r="C18" s="14" t="s">
        <v>361</v>
      </c>
      <c r="D18" s="15">
        <v>0.71399999999999997</v>
      </c>
      <c r="E18" s="14" t="s">
        <v>6</v>
      </c>
      <c r="F18" s="14" t="s">
        <v>11</v>
      </c>
      <c r="G18" s="19">
        <v>9</v>
      </c>
      <c r="H18" s="30">
        <f t="shared" si="6"/>
        <v>4.5999999999999996</v>
      </c>
      <c r="I18" s="19">
        <f t="shared" si="2"/>
        <v>1.2852000000000001</v>
      </c>
      <c r="J18" s="30">
        <f t="shared" si="5"/>
        <v>0.66</v>
      </c>
      <c r="K18" s="66">
        <f t="shared" si="0"/>
        <v>6.4260000000000002</v>
      </c>
      <c r="L18" s="133">
        <f t="shared" si="4"/>
        <v>3.28</v>
      </c>
    </row>
    <row r="19" spans="1:12" ht="27" customHeight="1" x14ac:dyDescent="0.25">
      <c r="A19" s="14">
        <v>18</v>
      </c>
      <c r="B19" s="14" t="s">
        <v>344</v>
      </c>
      <c r="C19" s="14" t="s">
        <v>362</v>
      </c>
      <c r="D19" s="15">
        <v>0.68200000000000005</v>
      </c>
      <c r="E19" s="14" t="s">
        <v>6</v>
      </c>
      <c r="F19" s="14" t="s">
        <v>11</v>
      </c>
      <c r="G19" s="19">
        <v>9</v>
      </c>
      <c r="H19" s="30">
        <f t="shared" si="6"/>
        <v>4.5999999999999996</v>
      </c>
      <c r="I19" s="19">
        <f t="shared" si="2"/>
        <v>1.2276000000000002</v>
      </c>
      <c r="J19" s="30">
        <f t="shared" si="5"/>
        <v>0.63</v>
      </c>
      <c r="K19" s="66">
        <f t="shared" si="0"/>
        <v>6.1380000000000008</v>
      </c>
      <c r="L19" s="133">
        <f t="shared" si="4"/>
        <v>3.14</v>
      </c>
    </row>
    <row r="20" spans="1:12" ht="27" customHeight="1" x14ac:dyDescent="0.25">
      <c r="A20" s="14">
        <v>19</v>
      </c>
      <c r="B20" s="14" t="s">
        <v>344</v>
      </c>
      <c r="C20" s="14" t="s">
        <v>363</v>
      </c>
      <c r="D20" s="15">
        <v>14.441000000000001</v>
      </c>
      <c r="E20" s="14" t="s">
        <v>6</v>
      </c>
      <c r="F20" s="14" t="s">
        <v>14</v>
      </c>
      <c r="G20" s="19">
        <v>9</v>
      </c>
      <c r="H20" s="30">
        <f t="shared" si="6"/>
        <v>4.5999999999999996</v>
      </c>
      <c r="I20" s="19">
        <f t="shared" si="2"/>
        <v>25.9938</v>
      </c>
      <c r="J20" s="30">
        <f t="shared" si="5"/>
        <v>13.29</v>
      </c>
      <c r="K20" s="66">
        <f t="shared" si="0"/>
        <v>129.96899999999999</v>
      </c>
      <c r="L20" s="133">
        <f>ROUND(D20*H20,2)</f>
        <v>66.430000000000007</v>
      </c>
    </row>
    <row r="21" spans="1:12" ht="29.45" customHeight="1" x14ac:dyDescent="0.25">
      <c r="A21" s="14">
        <v>20</v>
      </c>
      <c r="B21" s="14" t="s">
        <v>344</v>
      </c>
      <c r="C21" s="14" t="s">
        <v>365</v>
      </c>
      <c r="D21" s="15">
        <v>5.0369999999999999</v>
      </c>
      <c r="E21" s="14" t="s">
        <v>6</v>
      </c>
      <c r="F21" s="14" t="s">
        <v>11</v>
      </c>
      <c r="G21" s="19">
        <v>9</v>
      </c>
      <c r="H21" s="30">
        <f t="shared" si="6"/>
        <v>4.5999999999999996</v>
      </c>
      <c r="I21" s="19">
        <f t="shared" si="2"/>
        <v>9.0665999999999993</v>
      </c>
      <c r="J21" s="30">
        <f t="shared" si="5"/>
        <v>4.63</v>
      </c>
      <c r="K21" s="66">
        <f t="shared" si="0"/>
        <v>45.332999999999998</v>
      </c>
      <c r="L21" s="133">
        <f t="shared" ref="L21:L22" si="7">ROUND(D21*H21,2)</f>
        <v>23.17</v>
      </c>
    </row>
    <row r="22" spans="1:12" ht="30" customHeight="1" x14ac:dyDescent="0.25">
      <c r="A22" s="14">
        <v>21</v>
      </c>
      <c r="B22" s="14" t="s">
        <v>344</v>
      </c>
      <c r="C22" s="14" t="s">
        <v>364</v>
      </c>
      <c r="D22" s="15">
        <v>1.7729999999999999</v>
      </c>
      <c r="E22" s="14" t="s">
        <v>6</v>
      </c>
      <c r="F22" s="14" t="s">
        <v>11</v>
      </c>
      <c r="G22" s="99">
        <v>9</v>
      </c>
      <c r="H22" s="82">
        <f t="shared" si="6"/>
        <v>4.5999999999999996</v>
      </c>
      <c r="I22" s="99">
        <f t="shared" si="2"/>
        <v>3.1913999999999998</v>
      </c>
      <c r="J22" s="82">
        <f t="shared" si="5"/>
        <v>1.63</v>
      </c>
      <c r="K22" s="100">
        <f t="shared" si="0"/>
        <v>15.956999999999999</v>
      </c>
      <c r="L22" s="135">
        <f t="shared" si="7"/>
        <v>8.16</v>
      </c>
    </row>
    <row r="23" spans="1:12" ht="18.75" customHeight="1" x14ac:dyDescent="0.25">
      <c r="A23" s="36"/>
      <c r="B23" s="36"/>
      <c r="C23" s="36"/>
      <c r="D23" s="20">
        <f>SUM(D2:D22)</f>
        <v>442.60700000000003</v>
      </c>
      <c r="E23" s="36"/>
      <c r="F23" s="67"/>
      <c r="G23" s="69"/>
      <c r="H23" s="69"/>
      <c r="I23" s="69"/>
      <c r="J23" s="39"/>
      <c r="K23" s="69"/>
      <c r="L23" s="139"/>
    </row>
    <row r="24" spans="1:12" ht="18.75" customHeight="1" x14ac:dyDescent="0.25">
      <c r="A24" s="40"/>
      <c r="B24" s="40"/>
      <c r="C24" s="40"/>
      <c r="D24" s="40"/>
      <c r="E24" s="40"/>
      <c r="F24" s="40"/>
      <c r="G24" s="40"/>
      <c r="H24" s="118"/>
      <c r="I24" s="118"/>
      <c r="J24" s="136"/>
      <c r="K24" s="118"/>
      <c r="L24" s="40"/>
    </row>
    <row r="25" spans="1:12" ht="18.75" customHeight="1" x14ac:dyDescent="0.25">
      <c r="E25" s="40"/>
      <c r="F25" s="40"/>
      <c r="G25" s="40"/>
      <c r="H25" s="118"/>
      <c r="I25" s="118"/>
      <c r="J25" s="136"/>
      <c r="K25" s="118"/>
      <c r="L25" s="40"/>
    </row>
    <row r="26" spans="1:12" ht="18.75" customHeight="1" x14ac:dyDescent="0.25">
      <c r="E26" s="40"/>
      <c r="F26" s="40"/>
      <c r="G26" s="40"/>
      <c r="H26" s="118"/>
      <c r="I26" s="118"/>
      <c r="J26" s="136"/>
      <c r="K26" s="118"/>
      <c r="L26" s="40"/>
    </row>
    <row r="27" spans="1:12" ht="18.75" customHeight="1" x14ac:dyDescent="0.25">
      <c r="E27" s="40"/>
      <c r="F27" s="40"/>
      <c r="G27" s="40"/>
      <c r="H27" s="118"/>
      <c r="I27" s="118"/>
      <c r="J27" s="136"/>
      <c r="K27" s="118"/>
      <c r="L27" s="40"/>
    </row>
    <row r="28" spans="1:12" ht="18.75" customHeight="1" x14ac:dyDescent="0.25">
      <c r="E28" s="40"/>
      <c r="F28" s="40"/>
      <c r="G28" s="40"/>
      <c r="H28" s="118"/>
      <c r="I28" s="118"/>
      <c r="J28" s="136"/>
      <c r="K28" s="118"/>
      <c r="L28" s="40"/>
    </row>
    <row r="29" spans="1:12" ht="18.75" customHeight="1" x14ac:dyDescent="0.25">
      <c r="H29" s="119"/>
      <c r="I29" s="119"/>
      <c r="J29" s="76"/>
      <c r="K29" s="119"/>
    </row>
    <row r="30" spans="1:12" ht="18.75" customHeight="1" x14ac:dyDescent="0.25">
      <c r="H30" s="119"/>
      <c r="I30" s="119"/>
      <c r="J30" s="76"/>
      <c r="K30" s="119"/>
    </row>
    <row r="31" spans="1:12" ht="18.75" customHeight="1" x14ac:dyDescent="0.25">
      <c r="H31" s="119"/>
      <c r="I31" s="119"/>
      <c r="J31" s="119"/>
      <c r="K31" s="119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3" workbookViewId="0">
      <selection activeCell="Q8" sqref="Q8"/>
    </sheetView>
  </sheetViews>
  <sheetFormatPr defaultColWidth="9.140625" defaultRowHeight="18" customHeight="1" x14ac:dyDescent="0.25"/>
  <cols>
    <col min="1" max="1" width="6" style="2" customWidth="1"/>
    <col min="2" max="2" width="11.85546875" style="2" customWidth="1"/>
    <col min="3" max="3" width="13.7109375" style="2" customWidth="1"/>
    <col min="4" max="4" width="12.7109375" style="2" customWidth="1"/>
    <col min="5" max="5" width="9.7109375" style="2" customWidth="1"/>
    <col min="6" max="6" width="10.7109375" style="2" customWidth="1"/>
    <col min="7" max="7" width="8.28515625" style="2" customWidth="1"/>
    <col min="8" max="8" width="9.5703125" style="2" customWidth="1"/>
    <col min="9" max="9" width="10.28515625" style="2" customWidth="1"/>
    <col min="10" max="10" width="10.42578125" style="2" customWidth="1"/>
    <col min="11" max="11" width="12.7109375" style="2" customWidth="1"/>
    <col min="12" max="12" width="13.7109375" style="2" customWidth="1"/>
    <col min="13" max="16384" width="9.140625" style="2"/>
  </cols>
  <sheetData>
    <row r="1" spans="1:15" ht="52.9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40"/>
      <c r="N1" s="40"/>
      <c r="O1" s="40"/>
    </row>
    <row r="2" spans="1:15" ht="26.45" customHeight="1" x14ac:dyDescent="0.25">
      <c r="A2" s="14">
        <v>1</v>
      </c>
      <c r="B2" s="14" t="s">
        <v>366</v>
      </c>
      <c r="C2" s="14" t="s">
        <v>367</v>
      </c>
      <c r="D2" s="9">
        <v>441.24099999999999</v>
      </c>
      <c r="E2" s="8" t="s">
        <v>6</v>
      </c>
      <c r="F2" s="8" t="s">
        <v>14</v>
      </c>
      <c r="G2" s="19">
        <v>9</v>
      </c>
      <c r="H2" s="30">
        <f>ROUND(G2/1.95583,2)</f>
        <v>4.5999999999999996</v>
      </c>
      <c r="I2" s="19">
        <f>K2*20%</f>
        <v>794.23379999999997</v>
      </c>
      <c r="J2" s="30">
        <f>ROUND(L2*20%,2)</f>
        <v>405.94</v>
      </c>
      <c r="K2" s="70">
        <f>D2*G2</f>
        <v>3971.1689999999999</v>
      </c>
      <c r="L2" s="133">
        <f>ROUND(D2*H2,2)</f>
        <v>2029.71</v>
      </c>
      <c r="M2" s="40"/>
      <c r="N2" s="40"/>
      <c r="O2" s="40"/>
    </row>
    <row r="3" spans="1:15" ht="24.6" customHeight="1" x14ac:dyDescent="0.25">
      <c r="A3" s="14">
        <v>2</v>
      </c>
      <c r="B3" s="14" t="s">
        <v>366</v>
      </c>
      <c r="C3" s="14" t="s">
        <v>368</v>
      </c>
      <c r="D3" s="15">
        <v>12.584</v>
      </c>
      <c r="E3" s="14" t="s">
        <v>6</v>
      </c>
      <c r="F3" s="14" t="s">
        <v>9</v>
      </c>
      <c r="G3" s="19">
        <v>9</v>
      </c>
      <c r="H3" s="30">
        <f t="shared" ref="H3:H13" si="0">ROUND(G3/1.95583,2)</f>
        <v>4.5999999999999996</v>
      </c>
      <c r="I3" s="19">
        <f t="shared" ref="I3:I24" si="1">K3*20%</f>
        <v>22.651200000000003</v>
      </c>
      <c r="J3" s="30">
        <f t="shared" ref="J3:J12" si="2">ROUND(L3*20%,2)</f>
        <v>11.58</v>
      </c>
      <c r="K3" s="70">
        <f t="shared" ref="K3:K24" si="3">D3*G3</f>
        <v>113.256</v>
      </c>
      <c r="L3" s="133">
        <f t="shared" ref="L3:L19" si="4">ROUND(D3*H3,2)</f>
        <v>57.89</v>
      </c>
      <c r="M3" s="40"/>
      <c r="N3" s="40"/>
      <c r="O3" s="40"/>
    </row>
    <row r="4" spans="1:15" ht="28.9" customHeight="1" x14ac:dyDescent="0.25">
      <c r="A4" s="14">
        <v>3</v>
      </c>
      <c r="B4" s="14" t="s">
        <v>366</v>
      </c>
      <c r="C4" s="14" t="s">
        <v>369</v>
      </c>
      <c r="D4" s="15">
        <v>2.88</v>
      </c>
      <c r="E4" s="14" t="s">
        <v>6</v>
      </c>
      <c r="F4" s="14" t="s">
        <v>9</v>
      </c>
      <c r="G4" s="19">
        <v>9</v>
      </c>
      <c r="H4" s="30">
        <f t="shared" si="0"/>
        <v>4.5999999999999996</v>
      </c>
      <c r="I4" s="19">
        <f t="shared" si="1"/>
        <v>5.1840000000000002</v>
      </c>
      <c r="J4" s="30">
        <f t="shared" si="2"/>
        <v>2.65</v>
      </c>
      <c r="K4" s="70">
        <f t="shared" si="3"/>
        <v>25.919999999999998</v>
      </c>
      <c r="L4" s="133">
        <f t="shared" si="4"/>
        <v>13.25</v>
      </c>
      <c r="M4" s="40"/>
      <c r="N4" s="40"/>
      <c r="O4" s="40"/>
    </row>
    <row r="5" spans="1:15" ht="29.45" customHeight="1" x14ac:dyDescent="0.25">
      <c r="A5" s="14">
        <v>4</v>
      </c>
      <c r="B5" s="12" t="s">
        <v>366</v>
      </c>
      <c r="C5" s="12" t="s">
        <v>370</v>
      </c>
      <c r="D5" s="13">
        <v>127.619</v>
      </c>
      <c r="E5" s="12" t="s">
        <v>6</v>
      </c>
      <c r="F5" s="12" t="s">
        <v>9</v>
      </c>
      <c r="G5" s="19">
        <v>9</v>
      </c>
      <c r="H5" s="30">
        <f t="shared" si="0"/>
        <v>4.5999999999999996</v>
      </c>
      <c r="I5" s="19">
        <f t="shared" si="1"/>
        <v>229.71420000000001</v>
      </c>
      <c r="J5" s="30">
        <f t="shared" si="2"/>
        <v>117.41</v>
      </c>
      <c r="K5" s="70">
        <f t="shared" si="3"/>
        <v>1148.5709999999999</v>
      </c>
      <c r="L5" s="133">
        <f t="shared" si="4"/>
        <v>587.04999999999995</v>
      </c>
      <c r="M5" s="40"/>
      <c r="N5" s="40"/>
      <c r="O5" s="40"/>
    </row>
    <row r="6" spans="1:15" ht="31.15" customHeight="1" x14ac:dyDescent="0.25">
      <c r="A6" s="14">
        <v>5</v>
      </c>
      <c r="B6" s="12" t="s">
        <v>366</v>
      </c>
      <c r="C6" s="12" t="s">
        <v>371</v>
      </c>
      <c r="D6" s="13">
        <v>9.8829999999999991</v>
      </c>
      <c r="E6" s="12" t="s">
        <v>6</v>
      </c>
      <c r="F6" s="12" t="s">
        <v>9</v>
      </c>
      <c r="G6" s="19">
        <v>9</v>
      </c>
      <c r="H6" s="30">
        <f t="shared" si="0"/>
        <v>4.5999999999999996</v>
      </c>
      <c r="I6" s="19">
        <f t="shared" si="1"/>
        <v>17.789399999999997</v>
      </c>
      <c r="J6" s="30">
        <f t="shared" si="2"/>
        <v>9.09</v>
      </c>
      <c r="K6" s="70">
        <f t="shared" si="3"/>
        <v>88.946999999999989</v>
      </c>
      <c r="L6" s="133">
        <f t="shared" si="4"/>
        <v>45.46</v>
      </c>
      <c r="M6" s="40"/>
      <c r="N6" s="40"/>
      <c r="O6" s="40"/>
    </row>
    <row r="7" spans="1:15" ht="30" customHeight="1" x14ac:dyDescent="0.25">
      <c r="A7" s="14">
        <v>6</v>
      </c>
      <c r="B7" s="12" t="s">
        <v>366</v>
      </c>
      <c r="C7" s="12" t="s">
        <v>372</v>
      </c>
      <c r="D7" s="13">
        <v>10.414999999999999</v>
      </c>
      <c r="E7" s="12" t="s">
        <v>6</v>
      </c>
      <c r="F7" s="12" t="s">
        <v>9</v>
      </c>
      <c r="G7" s="19">
        <v>9</v>
      </c>
      <c r="H7" s="30">
        <f t="shared" si="0"/>
        <v>4.5999999999999996</v>
      </c>
      <c r="I7" s="19">
        <f t="shared" si="1"/>
        <v>18.746999999999996</v>
      </c>
      <c r="J7" s="30">
        <f t="shared" si="2"/>
        <v>9.58</v>
      </c>
      <c r="K7" s="70">
        <f t="shared" si="3"/>
        <v>93.734999999999985</v>
      </c>
      <c r="L7" s="133">
        <f t="shared" si="4"/>
        <v>47.91</v>
      </c>
      <c r="M7" s="40"/>
      <c r="N7" s="40"/>
      <c r="O7" s="40"/>
    </row>
    <row r="8" spans="1:15" ht="27" customHeight="1" x14ac:dyDescent="0.25">
      <c r="A8" s="14">
        <v>7</v>
      </c>
      <c r="B8" s="14" t="s">
        <v>366</v>
      </c>
      <c r="C8" s="14" t="s">
        <v>373</v>
      </c>
      <c r="D8" s="15">
        <v>36.152999999999999</v>
      </c>
      <c r="E8" s="14" t="s">
        <v>6</v>
      </c>
      <c r="F8" s="14" t="s">
        <v>14</v>
      </c>
      <c r="G8" s="19">
        <v>9</v>
      </c>
      <c r="H8" s="30">
        <f t="shared" si="0"/>
        <v>4.5999999999999996</v>
      </c>
      <c r="I8" s="19">
        <f t="shared" si="1"/>
        <v>65.075400000000002</v>
      </c>
      <c r="J8" s="30">
        <f t="shared" si="2"/>
        <v>33.26</v>
      </c>
      <c r="K8" s="70">
        <f t="shared" si="3"/>
        <v>325.37700000000001</v>
      </c>
      <c r="L8" s="133">
        <f t="shared" si="4"/>
        <v>166.3</v>
      </c>
      <c r="M8" s="40"/>
      <c r="N8" s="40"/>
      <c r="O8" s="40"/>
    </row>
    <row r="9" spans="1:15" ht="31.15" customHeight="1" x14ac:dyDescent="0.25">
      <c r="A9" s="14">
        <v>8</v>
      </c>
      <c r="B9" s="14" t="s">
        <v>366</v>
      </c>
      <c r="C9" s="14" t="s">
        <v>374</v>
      </c>
      <c r="D9" s="15">
        <v>25.102</v>
      </c>
      <c r="E9" s="14" t="s">
        <v>6</v>
      </c>
      <c r="F9" s="14" t="s">
        <v>14</v>
      </c>
      <c r="G9" s="19">
        <v>9</v>
      </c>
      <c r="H9" s="30">
        <f t="shared" si="0"/>
        <v>4.5999999999999996</v>
      </c>
      <c r="I9" s="19">
        <f t="shared" si="1"/>
        <v>45.183600000000006</v>
      </c>
      <c r="J9" s="30">
        <f t="shared" si="2"/>
        <v>23.09</v>
      </c>
      <c r="K9" s="70">
        <f t="shared" si="3"/>
        <v>225.91800000000001</v>
      </c>
      <c r="L9" s="133">
        <f t="shared" si="4"/>
        <v>115.47</v>
      </c>
      <c r="M9" s="40"/>
      <c r="N9" s="40"/>
      <c r="O9" s="40"/>
    </row>
    <row r="10" spans="1:15" ht="29.45" customHeight="1" x14ac:dyDescent="0.25">
      <c r="A10" s="14">
        <v>9</v>
      </c>
      <c r="B10" s="14" t="s">
        <v>366</v>
      </c>
      <c r="C10" s="14" t="s">
        <v>375</v>
      </c>
      <c r="D10" s="15">
        <v>25.73</v>
      </c>
      <c r="E10" s="14" t="s">
        <v>6</v>
      </c>
      <c r="F10" s="14" t="s">
        <v>14</v>
      </c>
      <c r="G10" s="19">
        <v>9</v>
      </c>
      <c r="H10" s="30">
        <f t="shared" si="0"/>
        <v>4.5999999999999996</v>
      </c>
      <c r="I10" s="19">
        <f t="shared" si="1"/>
        <v>46.314</v>
      </c>
      <c r="J10" s="30">
        <f t="shared" si="2"/>
        <v>23.67</v>
      </c>
      <c r="K10" s="70">
        <f t="shared" si="3"/>
        <v>231.57</v>
      </c>
      <c r="L10" s="133">
        <f t="shared" si="4"/>
        <v>118.36</v>
      </c>
      <c r="M10" s="40"/>
      <c r="N10" s="40"/>
      <c r="O10" s="40"/>
    </row>
    <row r="11" spans="1:15" ht="29.45" customHeight="1" x14ac:dyDescent="0.25">
      <c r="A11" s="14">
        <v>10</v>
      </c>
      <c r="B11" s="14" t="s">
        <v>366</v>
      </c>
      <c r="C11" s="14" t="s">
        <v>376</v>
      </c>
      <c r="D11" s="15">
        <v>8.1890000000000001</v>
      </c>
      <c r="E11" s="14" t="s">
        <v>6</v>
      </c>
      <c r="F11" s="14" t="s">
        <v>9</v>
      </c>
      <c r="G11" s="19">
        <v>9</v>
      </c>
      <c r="H11" s="30">
        <f t="shared" si="0"/>
        <v>4.5999999999999996</v>
      </c>
      <c r="I11" s="19">
        <f t="shared" si="1"/>
        <v>14.7402</v>
      </c>
      <c r="J11" s="30">
        <f t="shared" si="2"/>
        <v>7.53</v>
      </c>
      <c r="K11" s="70">
        <f t="shared" si="3"/>
        <v>73.700999999999993</v>
      </c>
      <c r="L11" s="133">
        <f>ROUND(D11*H11,2)</f>
        <v>37.67</v>
      </c>
      <c r="M11" s="40"/>
      <c r="N11" s="40"/>
      <c r="O11" s="40"/>
    </row>
    <row r="12" spans="1:15" ht="27.6" customHeight="1" x14ac:dyDescent="0.25">
      <c r="A12" s="14">
        <v>11</v>
      </c>
      <c r="B12" s="14" t="s">
        <v>366</v>
      </c>
      <c r="C12" s="14" t="s">
        <v>377</v>
      </c>
      <c r="D12" s="15">
        <v>106.651</v>
      </c>
      <c r="E12" s="14" t="s">
        <v>6</v>
      </c>
      <c r="F12" s="14" t="s">
        <v>9</v>
      </c>
      <c r="G12" s="19">
        <v>9</v>
      </c>
      <c r="H12" s="30">
        <f t="shared" si="0"/>
        <v>4.5999999999999996</v>
      </c>
      <c r="I12" s="19">
        <f t="shared" si="1"/>
        <v>191.9718</v>
      </c>
      <c r="J12" s="30">
        <f t="shared" si="2"/>
        <v>98.12</v>
      </c>
      <c r="K12" s="70">
        <f t="shared" si="3"/>
        <v>959.85899999999992</v>
      </c>
      <c r="L12" s="133">
        <f t="shared" si="4"/>
        <v>490.59</v>
      </c>
      <c r="M12" s="40"/>
      <c r="N12" s="40"/>
      <c r="O12" s="40"/>
    </row>
    <row r="13" spans="1:15" ht="28.9" customHeight="1" x14ac:dyDescent="0.25">
      <c r="A13" s="14">
        <v>12</v>
      </c>
      <c r="B13" s="12" t="s">
        <v>366</v>
      </c>
      <c r="C13" s="12" t="s">
        <v>378</v>
      </c>
      <c r="D13" s="13">
        <v>126.575</v>
      </c>
      <c r="E13" s="12" t="s">
        <v>6</v>
      </c>
      <c r="F13" s="12" t="s">
        <v>14</v>
      </c>
      <c r="G13" s="19">
        <v>9</v>
      </c>
      <c r="H13" s="82">
        <f t="shared" si="0"/>
        <v>4.5999999999999996</v>
      </c>
      <c r="I13" s="19">
        <f t="shared" si="1"/>
        <v>227.83500000000001</v>
      </c>
      <c r="J13" s="30">
        <f>ROUND(L13*20%,2)</f>
        <v>116.45</v>
      </c>
      <c r="K13" s="70">
        <f t="shared" si="3"/>
        <v>1139.175</v>
      </c>
      <c r="L13" s="133">
        <f t="shared" si="4"/>
        <v>582.25</v>
      </c>
      <c r="M13" s="40"/>
      <c r="N13" s="40"/>
      <c r="O13" s="40"/>
    </row>
    <row r="14" spans="1:15" ht="25.9" customHeight="1" x14ac:dyDescent="0.25">
      <c r="A14" s="14">
        <v>13</v>
      </c>
      <c r="B14" s="14" t="s">
        <v>366</v>
      </c>
      <c r="C14" s="14" t="s">
        <v>379</v>
      </c>
      <c r="D14" s="15">
        <v>343.27199999999999</v>
      </c>
      <c r="E14" s="14" t="s">
        <v>6</v>
      </c>
      <c r="F14" s="14" t="s">
        <v>9</v>
      </c>
      <c r="G14" s="19">
        <v>9</v>
      </c>
      <c r="H14" s="30">
        <f>ROUND(G14/1.95583,2)</f>
        <v>4.5999999999999996</v>
      </c>
      <c r="I14" s="19">
        <f t="shared" si="1"/>
        <v>617.88959999999997</v>
      </c>
      <c r="J14" s="30">
        <f t="shared" ref="J14:J22" si="5">ROUND(L14*20%,2)</f>
        <v>315.81</v>
      </c>
      <c r="K14" s="70">
        <f t="shared" si="3"/>
        <v>3089.4479999999999</v>
      </c>
      <c r="L14" s="133">
        <f t="shared" si="4"/>
        <v>1579.05</v>
      </c>
      <c r="M14" s="40"/>
      <c r="N14" s="40"/>
      <c r="O14" s="40"/>
    </row>
    <row r="15" spans="1:15" ht="29.45" customHeight="1" x14ac:dyDescent="0.25">
      <c r="A15" s="14">
        <v>14</v>
      </c>
      <c r="B15" s="14" t="s">
        <v>366</v>
      </c>
      <c r="C15" s="14" t="s">
        <v>380</v>
      </c>
      <c r="D15" s="15">
        <v>70.42</v>
      </c>
      <c r="E15" s="14" t="s">
        <v>6</v>
      </c>
      <c r="F15" s="14" t="s">
        <v>9</v>
      </c>
      <c r="G15" s="19">
        <v>9</v>
      </c>
      <c r="H15" s="30">
        <f t="shared" ref="H15:H24" si="6">ROUND(G15/1.95583,2)</f>
        <v>4.5999999999999996</v>
      </c>
      <c r="I15" s="19">
        <f t="shared" si="1"/>
        <v>126.756</v>
      </c>
      <c r="J15" s="30">
        <f t="shared" si="5"/>
        <v>64.790000000000006</v>
      </c>
      <c r="K15" s="70">
        <f t="shared" si="3"/>
        <v>633.78</v>
      </c>
      <c r="L15" s="133">
        <f t="shared" si="4"/>
        <v>323.93</v>
      </c>
      <c r="M15" s="40"/>
      <c r="N15" s="40"/>
      <c r="O15" s="40"/>
    </row>
    <row r="16" spans="1:15" ht="31.15" customHeight="1" x14ac:dyDescent="0.25">
      <c r="A16" s="14">
        <v>15</v>
      </c>
      <c r="B16" s="12" t="s">
        <v>366</v>
      </c>
      <c r="C16" s="12" t="s">
        <v>381</v>
      </c>
      <c r="D16" s="13">
        <v>280.24700000000001</v>
      </c>
      <c r="E16" s="12" t="s">
        <v>6</v>
      </c>
      <c r="F16" s="12" t="s">
        <v>14</v>
      </c>
      <c r="G16" s="19">
        <v>9</v>
      </c>
      <c r="H16" s="30">
        <f t="shared" si="6"/>
        <v>4.5999999999999996</v>
      </c>
      <c r="I16" s="19">
        <f t="shared" si="1"/>
        <v>504.44460000000004</v>
      </c>
      <c r="J16" s="30">
        <f t="shared" si="5"/>
        <v>257.83</v>
      </c>
      <c r="K16" s="70">
        <f t="shared" si="3"/>
        <v>2522.223</v>
      </c>
      <c r="L16" s="133">
        <f t="shared" si="4"/>
        <v>1289.1400000000001</v>
      </c>
      <c r="M16" s="40"/>
      <c r="N16" s="40"/>
      <c r="O16" s="40"/>
    </row>
    <row r="17" spans="1:15" ht="31.15" customHeight="1" x14ac:dyDescent="0.25">
      <c r="A17" s="14">
        <v>16</v>
      </c>
      <c r="B17" s="14" t="s">
        <v>366</v>
      </c>
      <c r="C17" s="14" t="s">
        <v>382</v>
      </c>
      <c r="D17" s="15">
        <v>9.6219999999999999</v>
      </c>
      <c r="E17" s="14" t="s">
        <v>6</v>
      </c>
      <c r="F17" s="14" t="s">
        <v>24</v>
      </c>
      <c r="G17" s="19">
        <v>9</v>
      </c>
      <c r="H17" s="30">
        <f t="shared" si="6"/>
        <v>4.5999999999999996</v>
      </c>
      <c r="I17" s="19">
        <f t="shared" si="1"/>
        <v>17.319600000000001</v>
      </c>
      <c r="J17" s="30">
        <f t="shared" si="5"/>
        <v>8.85</v>
      </c>
      <c r="K17" s="70">
        <f t="shared" si="3"/>
        <v>86.597999999999999</v>
      </c>
      <c r="L17" s="133">
        <f t="shared" si="4"/>
        <v>44.26</v>
      </c>
      <c r="M17" s="40"/>
      <c r="N17" s="40"/>
      <c r="O17" s="40"/>
    </row>
    <row r="18" spans="1:15" ht="29.45" customHeight="1" x14ac:dyDescent="0.25">
      <c r="A18" s="14">
        <v>17</v>
      </c>
      <c r="B18" s="14" t="s">
        <v>366</v>
      </c>
      <c r="C18" s="14" t="s">
        <v>383</v>
      </c>
      <c r="D18" s="15">
        <v>30.387</v>
      </c>
      <c r="E18" s="14" t="s">
        <v>6</v>
      </c>
      <c r="F18" s="14" t="s">
        <v>14</v>
      </c>
      <c r="G18" s="19">
        <v>9</v>
      </c>
      <c r="H18" s="30">
        <f t="shared" si="6"/>
        <v>4.5999999999999996</v>
      </c>
      <c r="I18" s="19">
        <f t="shared" si="1"/>
        <v>54.696600000000004</v>
      </c>
      <c r="J18" s="30">
        <f t="shared" si="5"/>
        <v>27.96</v>
      </c>
      <c r="K18" s="70">
        <f t="shared" si="3"/>
        <v>273.483</v>
      </c>
      <c r="L18" s="133">
        <f t="shared" si="4"/>
        <v>139.78</v>
      </c>
      <c r="M18" s="40"/>
      <c r="N18" s="40"/>
      <c r="O18" s="40"/>
    </row>
    <row r="19" spans="1:15" ht="26.45" customHeight="1" x14ac:dyDescent="0.25">
      <c r="A19" s="14">
        <v>18</v>
      </c>
      <c r="B19" s="14" t="s">
        <v>366</v>
      </c>
      <c r="C19" s="14" t="s">
        <v>384</v>
      </c>
      <c r="D19" s="15">
        <v>46.786999999999999</v>
      </c>
      <c r="E19" s="14" t="s">
        <v>6</v>
      </c>
      <c r="F19" s="14" t="s">
        <v>14</v>
      </c>
      <c r="G19" s="19">
        <v>9</v>
      </c>
      <c r="H19" s="30">
        <f t="shared" si="6"/>
        <v>4.5999999999999996</v>
      </c>
      <c r="I19" s="19">
        <f t="shared" si="1"/>
        <v>84.2166</v>
      </c>
      <c r="J19" s="30">
        <f t="shared" si="5"/>
        <v>43.04</v>
      </c>
      <c r="K19" s="70">
        <f t="shared" si="3"/>
        <v>421.08299999999997</v>
      </c>
      <c r="L19" s="133">
        <f t="shared" si="4"/>
        <v>215.22</v>
      </c>
      <c r="M19" s="40"/>
      <c r="N19" s="40"/>
      <c r="O19" s="40"/>
    </row>
    <row r="20" spans="1:15" ht="27.6" customHeight="1" x14ac:dyDescent="0.25">
      <c r="A20" s="14">
        <v>19</v>
      </c>
      <c r="B20" s="14" t="s">
        <v>366</v>
      </c>
      <c r="C20" s="14" t="s">
        <v>385</v>
      </c>
      <c r="D20" s="15">
        <v>30.542999999999999</v>
      </c>
      <c r="E20" s="14" t="s">
        <v>6</v>
      </c>
      <c r="F20" s="14" t="s">
        <v>14</v>
      </c>
      <c r="G20" s="19">
        <v>9</v>
      </c>
      <c r="H20" s="30">
        <f t="shared" si="6"/>
        <v>4.5999999999999996</v>
      </c>
      <c r="I20" s="19">
        <f t="shared" si="1"/>
        <v>54.977400000000003</v>
      </c>
      <c r="J20" s="30">
        <f t="shared" si="5"/>
        <v>28.1</v>
      </c>
      <c r="K20" s="70">
        <f t="shared" si="3"/>
        <v>274.887</v>
      </c>
      <c r="L20" s="133">
        <f>ROUND(D20*H20,2)</f>
        <v>140.5</v>
      </c>
      <c r="M20" s="40"/>
      <c r="N20" s="40"/>
      <c r="O20" s="40"/>
    </row>
    <row r="21" spans="1:15" ht="24.6" customHeight="1" x14ac:dyDescent="0.25">
      <c r="A21" s="14">
        <v>20</v>
      </c>
      <c r="B21" s="14" t="s">
        <v>366</v>
      </c>
      <c r="C21" s="14" t="s">
        <v>386</v>
      </c>
      <c r="D21" s="15">
        <v>20.372</v>
      </c>
      <c r="E21" s="14" t="s">
        <v>6</v>
      </c>
      <c r="F21" s="14" t="s">
        <v>14</v>
      </c>
      <c r="G21" s="19">
        <v>9</v>
      </c>
      <c r="H21" s="30">
        <f t="shared" si="6"/>
        <v>4.5999999999999996</v>
      </c>
      <c r="I21" s="19">
        <f t="shared" si="1"/>
        <v>36.669600000000003</v>
      </c>
      <c r="J21" s="30">
        <f t="shared" si="5"/>
        <v>18.739999999999998</v>
      </c>
      <c r="K21" s="70">
        <f t="shared" si="3"/>
        <v>183.34800000000001</v>
      </c>
      <c r="L21" s="133">
        <f t="shared" ref="L21:L24" si="7">ROUND(D21*H21,2)</f>
        <v>93.71</v>
      </c>
      <c r="M21" s="40"/>
      <c r="N21" s="40"/>
      <c r="O21" s="40"/>
    </row>
    <row r="22" spans="1:15" ht="27" customHeight="1" x14ac:dyDescent="0.25">
      <c r="A22" s="14">
        <v>21</v>
      </c>
      <c r="B22" s="14" t="s">
        <v>366</v>
      </c>
      <c r="C22" s="14" t="s">
        <v>387</v>
      </c>
      <c r="D22" s="15">
        <v>25.635000000000002</v>
      </c>
      <c r="E22" s="14" t="s">
        <v>6</v>
      </c>
      <c r="F22" s="14" t="s">
        <v>14</v>
      </c>
      <c r="G22" s="19">
        <v>9</v>
      </c>
      <c r="H22" s="82">
        <f t="shared" si="6"/>
        <v>4.5999999999999996</v>
      </c>
      <c r="I22" s="19">
        <f t="shared" si="1"/>
        <v>46.143000000000001</v>
      </c>
      <c r="J22" s="82">
        <f t="shared" si="5"/>
        <v>23.58</v>
      </c>
      <c r="K22" s="70">
        <f t="shared" si="3"/>
        <v>230.715</v>
      </c>
      <c r="L22" s="133">
        <f t="shared" si="7"/>
        <v>117.92</v>
      </c>
      <c r="M22" s="40"/>
      <c r="N22" s="40"/>
      <c r="O22" s="40"/>
    </row>
    <row r="23" spans="1:15" ht="26.45" customHeight="1" x14ac:dyDescent="0.25">
      <c r="A23" s="14">
        <v>22</v>
      </c>
      <c r="B23" s="14" t="s">
        <v>366</v>
      </c>
      <c r="C23" s="14" t="s">
        <v>388</v>
      </c>
      <c r="D23" s="15">
        <v>2.1120000000000001</v>
      </c>
      <c r="E23" s="14" t="s">
        <v>6</v>
      </c>
      <c r="F23" s="14" t="s">
        <v>11</v>
      </c>
      <c r="G23" s="19">
        <v>9</v>
      </c>
      <c r="H23" s="30">
        <f t="shared" si="6"/>
        <v>4.5999999999999996</v>
      </c>
      <c r="I23" s="19">
        <f t="shared" si="1"/>
        <v>3.8016000000000005</v>
      </c>
      <c r="J23" s="30">
        <f t="shared" ref="J23:J24" si="8">ROUND(L23*20%,2)</f>
        <v>1.94</v>
      </c>
      <c r="K23" s="120">
        <f t="shared" si="3"/>
        <v>19.008000000000003</v>
      </c>
      <c r="L23" s="133">
        <f>ROUND(D23*H23,2)</f>
        <v>9.7200000000000006</v>
      </c>
      <c r="M23" s="40"/>
      <c r="N23" s="40"/>
      <c r="O23" s="40"/>
    </row>
    <row r="24" spans="1:15" ht="28.15" customHeight="1" x14ac:dyDescent="0.25">
      <c r="A24" s="14">
        <v>23</v>
      </c>
      <c r="B24" s="14" t="s">
        <v>366</v>
      </c>
      <c r="C24" s="14" t="s">
        <v>389</v>
      </c>
      <c r="D24" s="15">
        <v>4.1100000000000003</v>
      </c>
      <c r="E24" s="14" t="s">
        <v>6</v>
      </c>
      <c r="F24" s="14" t="s">
        <v>14</v>
      </c>
      <c r="G24" s="99">
        <v>9</v>
      </c>
      <c r="H24" s="82">
        <f t="shared" si="6"/>
        <v>4.5999999999999996</v>
      </c>
      <c r="I24" s="99">
        <f t="shared" si="1"/>
        <v>7.3980000000000006</v>
      </c>
      <c r="J24" s="82">
        <f t="shared" si="8"/>
        <v>3.78</v>
      </c>
      <c r="K24" s="122">
        <f t="shared" si="3"/>
        <v>36.99</v>
      </c>
      <c r="L24" s="135">
        <f t="shared" si="7"/>
        <v>18.91</v>
      </c>
      <c r="M24" s="40"/>
      <c r="N24" s="40"/>
      <c r="O24" s="40"/>
    </row>
    <row r="25" spans="1:15" ht="18" customHeight="1" x14ac:dyDescent="0.25">
      <c r="A25" s="36"/>
      <c r="B25" s="36"/>
      <c r="C25" s="36"/>
      <c r="D25" s="20">
        <f>SUM(D2:D24)</f>
        <v>1796.529</v>
      </c>
      <c r="E25" s="36"/>
      <c r="F25" s="67"/>
      <c r="G25" s="69"/>
      <c r="H25" s="69"/>
      <c r="I25" s="69"/>
      <c r="J25" s="39"/>
      <c r="K25" s="69"/>
      <c r="L25" s="139"/>
      <c r="M25" s="40"/>
      <c r="N25" s="40"/>
      <c r="O25" s="40"/>
    </row>
    <row r="26" spans="1:15" ht="18" customHeight="1" x14ac:dyDescent="0.25">
      <c r="A26" s="40"/>
      <c r="B26" s="40"/>
      <c r="C26" s="40"/>
      <c r="D26" s="40"/>
      <c r="E26" s="40"/>
      <c r="F26" s="40"/>
      <c r="G26" s="40"/>
      <c r="H26" s="40"/>
      <c r="I26" s="118"/>
      <c r="J26" s="136"/>
      <c r="K26" s="118"/>
      <c r="L26" s="40"/>
      <c r="M26" s="40"/>
      <c r="N26" s="40"/>
      <c r="O26" s="40"/>
    </row>
    <row r="27" spans="1:15" ht="18" customHeight="1" x14ac:dyDescent="0.25">
      <c r="A27" s="40"/>
      <c r="B27" s="40"/>
      <c r="C27" s="40"/>
      <c r="D27" s="40"/>
      <c r="E27" s="40"/>
      <c r="F27" s="40"/>
      <c r="G27" s="40"/>
      <c r="H27" s="40"/>
      <c r="I27" s="118"/>
      <c r="J27" s="121"/>
      <c r="K27" s="118"/>
      <c r="L27" s="40"/>
      <c r="M27" s="40"/>
      <c r="N27" s="40"/>
      <c r="O27" s="40"/>
    </row>
    <row r="28" spans="1:15" ht="18" customHeight="1" x14ac:dyDescent="0.25">
      <c r="D28" s="40"/>
      <c r="E28" s="40"/>
      <c r="F28" s="40"/>
      <c r="G28" s="40"/>
      <c r="H28" s="40"/>
      <c r="I28" s="118"/>
      <c r="J28" s="118"/>
      <c r="K28" s="118"/>
      <c r="L28" s="40"/>
      <c r="M28" s="40"/>
      <c r="N28" s="40"/>
      <c r="O28" s="40"/>
    </row>
    <row r="29" spans="1:15" ht="18" customHeight="1" x14ac:dyDescent="0.25">
      <c r="D29" s="40"/>
      <c r="E29" s="40"/>
      <c r="F29" s="40"/>
      <c r="G29" s="40"/>
      <c r="H29" s="40"/>
      <c r="I29" s="118"/>
      <c r="J29" s="118"/>
      <c r="K29" s="118"/>
      <c r="L29" s="40"/>
      <c r="M29" s="40"/>
      <c r="N29" s="40"/>
      <c r="O29" s="40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0" workbookViewId="0">
      <selection activeCell="C24" sqref="C24"/>
    </sheetView>
  </sheetViews>
  <sheetFormatPr defaultColWidth="9.140625" defaultRowHeight="18.75" customHeight="1" x14ac:dyDescent="0.25"/>
  <cols>
    <col min="1" max="1" width="5.85546875" style="2" customWidth="1"/>
    <col min="2" max="2" width="11.85546875" style="2" customWidth="1"/>
    <col min="3" max="3" width="13.7109375" style="2" customWidth="1"/>
    <col min="4" max="4" width="11.140625" style="2" customWidth="1"/>
    <col min="5" max="5" width="11.5703125" style="2" customWidth="1"/>
    <col min="6" max="6" width="10" style="2" customWidth="1"/>
    <col min="7" max="7" width="7.5703125" style="2" customWidth="1"/>
    <col min="8" max="8" width="9.7109375" style="2" customWidth="1"/>
    <col min="9" max="9" width="10.5703125" style="2" customWidth="1"/>
    <col min="10" max="10" width="11" style="2" customWidth="1"/>
    <col min="11" max="11" width="12.28515625" style="2" customWidth="1"/>
    <col min="12" max="12" width="11.28515625" style="2" customWidth="1"/>
    <col min="13" max="16384" width="9.140625" style="2"/>
  </cols>
  <sheetData>
    <row r="1" spans="1:13" ht="64.900000000000006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40"/>
    </row>
    <row r="2" spans="1:13" ht="28.9" customHeight="1" x14ac:dyDescent="0.25">
      <c r="A2" s="14">
        <v>1</v>
      </c>
      <c r="B2" s="14" t="s">
        <v>390</v>
      </c>
      <c r="C2" s="14" t="s">
        <v>391</v>
      </c>
      <c r="D2" s="15">
        <v>0.56499999999999995</v>
      </c>
      <c r="E2" s="14" t="s">
        <v>6</v>
      </c>
      <c r="F2" s="14" t="s">
        <v>11</v>
      </c>
      <c r="G2" s="17">
        <v>9</v>
      </c>
      <c r="H2" s="30">
        <f>ROUND(G2/1.95583,2)</f>
        <v>4.5999999999999996</v>
      </c>
      <c r="I2" s="17">
        <f>K2*20%</f>
        <v>1.0169999999999999</v>
      </c>
      <c r="J2" s="30">
        <f>ROUND(L2*20%,2)</f>
        <v>0.52</v>
      </c>
      <c r="K2" s="70">
        <f>D2*G2</f>
        <v>5.0849999999999991</v>
      </c>
      <c r="L2" s="133">
        <f>ROUND(D2*H2,2)</f>
        <v>2.6</v>
      </c>
      <c r="M2" s="40"/>
    </row>
    <row r="3" spans="1:13" ht="31.15" customHeight="1" x14ac:dyDescent="0.25">
      <c r="A3" s="14">
        <v>2</v>
      </c>
      <c r="B3" s="14" t="s">
        <v>390</v>
      </c>
      <c r="C3" s="14" t="s">
        <v>392</v>
      </c>
      <c r="D3" s="15">
        <v>7.7910000000000004</v>
      </c>
      <c r="E3" s="14" t="s">
        <v>6</v>
      </c>
      <c r="F3" s="14" t="s">
        <v>11</v>
      </c>
      <c r="G3" s="17">
        <v>9</v>
      </c>
      <c r="H3" s="30">
        <f t="shared" ref="H3:H13" si="0">ROUND(G3/1.95583,2)</f>
        <v>4.5999999999999996</v>
      </c>
      <c r="I3" s="17">
        <f t="shared" ref="I3:I21" si="1">K3*20%</f>
        <v>14.023800000000001</v>
      </c>
      <c r="J3" s="30">
        <f t="shared" ref="J3:J12" si="2">ROUND(L3*20%,2)</f>
        <v>7.17</v>
      </c>
      <c r="K3" s="70">
        <f t="shared" ref="K3:K19" si="3">D3*G3</f>
        <v>70.119</v>
      </c>
      <c r="L3" s="133">
        <f t="shared" ref="L3:L19" si="4">ROUND(D3*H3,2)</f>
        <v>35.840000000000003</v>
      </c>
      <c r="M3" s="40"/>
    </row>
    <row r="4" spans="1:13" ht="30" customHeight="1" x14ac:dyDescent="0.25">
      <c r="A4" s="14">
        <v>3</v>
      </c>
      <c r="B4" s="14" t="s">
        <v>390</v>
      </c>
      <c r="C4" s="14" t="s">
        <v>393</v>
      </c>
      <c r="D4" s="15">
        <v>2.99</v>
      </c>
      <c r="E4" s="14" t="s">
        <v>6</v>
      </c>
      <c r="F4" s="14" t="s">
        <v>11</v>
      </c>
      <c r="G4" s="17">
        <v>9</v>
      </c>
      <c r="H4" s="30">
        <f t="shared" si="0"/>
        <v>4.5999999999999996</v>
      </c>
      <c r="I4" s="17">
        <f t="shared" si="1"/>
        <v>5.3820000000000014</v>
      </c>
      <c r="J4" s="30">
        <f t="shared" si="2"/>
        <v>2.75</v>
      </c>
      <c r="K4" s="70">
        <f t="shared" si="3"/>
        <v>26.910000000000004</v>
      </c>
      <c r="L4" s="133">
        <f t="shared" si="4"/>
        <v>13.75</v>
      </c>
      <c r="M4" s="40"/>
    </row>
    <row r="5" spans="1:13" ht="30.6" customHeight="1" x14ac:dyDescent="0.25">
      <c r="A5" s="14">
        <v>4</v>
      </c>
      <c r="B5" s="14" t="s">
        <v>390</v>
      </c>
      <c r="C5" s="14" t="s">
        <v>394</v>
      </c>
      <c r="D5" s="15">
        <v>5.0069999999999997</v>
      </c>
      <c r="E5" s="14" t="s">
        <v>6</v>
      </c>
      <c r="F5" s="14" t="s">
        <v>11</v>
      </c>
      <c r="G5" s="17">
        <v>9</v>
      </c>
      <c r="H5" s="30">
        <f t="shared" si="0"/>
        <v>4.5999999999999996</v>
      </c>
      <c r="I5" s="17">
        <f t="shared" si="1"/>
        <v>9.0125999999999991</v>
      </c>
      <c r="J5" s="30">
        <f t="shared" si="2"/>
        <v>4.6100000000000003</v>
      </c>
      <c r="K5" s="70">
        <f t="shared" si="3"/>
        <v>45.062999999999995</v>
      </c>
      <c r="L5" s="133">
        <f t="shared" si="4"/>
        <v>23.03</v>
      </c>
      <c r="M5" s="40"/>
    </row>
    <row r="6" spans="1:13" ht="31.9" customHeight="1" x14ac:dyDescent="0.25">
      <c r="A6" s="14">
        <v>5</v>
      </c>
      <c r="B6" s="14" t="s">
        <v>390</v>
      </c>
      <c r="C6" s="14" t="s">
        <v>395</v>
      </c>
      <c r="D6" s="15">
        <v>8.8209999999999997</v>
      </c>
      <c r="E6" s="14" t="s">
        <v>6</v>
      </c>
      <c r="F6" s="14" t="s">
        <v>11</v>
      </c>
      <c r="G6" s="17">
        <v>9</v>
      </c>
      <c r="H6" s="30">
        <f t="shared" si="0"/>
        <v>4.5999999999999996</v>
      </c>
      <c r="I6" s="17">
        <f t="shared" si="1"/>
        <v>15.877800000000001</v>
      </c>
      <c r="J6" s="30">
        <f t="shared" si="2"/>
        <v>8.1199999999999992</v>
      </c>
      <c r="K6" s="70">
        <f t="shared" si="3"/>
        <v>79.388999999999996</v>
      </c>
      <c r="L6" s="133">
        <f t="shared" si="4"/>
        <v>40.58</v>
      </c>
      <c r="M6" s="40"/>
    </row>
    <row r="7" spans="1:13" ht="30" customHeight="1" x14ac:dyDescent="0.25">
      <c r="A7" s="14">
        <v>6</v>
      </c>
      <c r="B7" s="12" t="s">
        <v>390</v>
      </c>
      <c r="C7" s="12" t="s">
        <v>396</v>
      </c>
      <c r="D7" s="13">
        <v>7.0359999999999996</v>
      </c>
      <c r="E7" s="12" t="s">
        <v>6</v>
      </c>
      <c r="F7" s="12" t="s">
        <v>14</v>
      </c>
      <c r="G7" s="17">
        <v>9</v>
      </c>
      <c r="H7" s="30">
        <f t="shared" si="0"/>
        <v>4.5999999999999996</v>
      </c>
      <c r="I7" s="17">
        <f t="shared" si="1"/>
        <v>12.6648</v>
      </c>
      <c r="J7" s="30">
        <f t="shared" si="2"/>
        <v>6.47</v>
      </c>
      <c r="K7" s="70">
        <f t="shared" si="3"/>
        <v>63.323999999999998</v>
      </c>
      <c r="L7" s="133">
        <f t="shared" si="4"/>
        <v>32.369999999999997</v>
      </c>
      <c r="M7" s="40"/>
    </row>
    <row r="8" spans="1:13" ht="33" customHeight="1" x14ac:dyDescent="0.25">
      <c r="A8" s="14">
        <v>7</v>
      </c>
      <c r="B8" s="14" t="s">
        <v>390</v>
      </c>
      <c r="C8" s="14" t="s">
        <v>397</v>
      </c>
      <c r="D8" s="15">
        <v>9.9179999999999993</v>
      </c>
      <c r="E8" s="14" t="s">
        <v>6</v>
      </c>
      <c r="F8" s="14" t="s">
        <v>14</v>
      </c>
      <c r="G8" s="17">
        <v>9</v>
      </c>
      <c r="H8" s="30">
        <f t="shared" si="0"/>
        <v>4.5999999999999996</v>
      </c>
      <c r="I8" s="17">
        <f t="shared" si="1"/>
        <v>17.852399999999999</v>
      </c>
      <c r="J8" s="30">
        <f t="shared" si="2"/>
        <v>9.1199999999999992</v>
      </c>
      <c r="K8" s="70">
        <f t="shared" si="3"/>
        <v>89.262</v>
      </c>
      <c r="L8" s="133">
        <f t="shared" si="4"/>
        <v>45.62</v>
      </c>
      <c r="M8" s="40"/>
    </row>
    <row r="9" spans="1:13" ht="34.15" customHeight="1" x14ac:dyDescent="0.25">
      <c r="A9" s="14">
        <v>8</v>
      </c>
      <c r="B9" s="14" t="s">
        <v>390</v>
      </c>
      <c r="C9" s="14" t="s">
        <v>398</v>
      </c>
      <c r="D9" s="15">
        <v>0.39700000000000002</v>
      </c>
      <c r="E9" s="14" t="s">
        <v>6</v>
      </c>
      <c r="F9" s="14" t="s">
        <v>14</v>
      </c>
      <c r="G9" s="17">
        <v>9</v>
      </c>
      <c r="H9" s="30">
        <f t="shared" si="0"/>
        <v>4.5999999999999996</v>
      </c>
      <c r="I9" s="17">
        <f t="shared" si="1"/>
        <v>0.71460000000000012</v>
      </c>
      <c r="J9" s="30">
        <f t="shared" si="2"/>
        <v>0.37</v>
      </c>
      <c r="K9" s="70">
        <f t="shared" si="3"/>
        <v>3.5730000000000004</v>
      </c>
      <c r="L9" s="133">
        <f t="shared" si="4"/>
        <v>1.83</v>
      </c>
      <c r="M9" s="40"/>
    </row>
    <row r="10" spans="1:13" ht="32.450000000000003" customHeight="1" x14ac:dyDescent="0.25">
      <c r="A10" s="14">
        <v>9</v>
      </c>
      <c r="B10" s="14" t="s">
        <v>390</v>
      </c>
      <c r="C10" s="14" t="s">
        <v>399</v>
      </c>
      <c r="D10" s="15">
        <v>0.74399999999999999</v>
      </c>
      <c r="E10" s="14" t="s">
        <v>6</v>
      </c>
      <c r="F10" s="14" t="s">
        <v>9</v>
      </c>
      <c r="G10" s="17">
        <v>9</v>
      </c>
      <c r="H10" s="30">
        <f t="shared" si="0"/>
        <v>4.5999999999999996</v>
      </c>
      <c r="I10" s="17">
        <f t="shared" si="1"/>
        <v>1.3391999999999999</v>
      </c>
      <c r="J10" s="30">
        <f t="shared" si="2"/>
        <v>0.68</v>
      </c>
      <c r="K10" s="70">
        <f t="shared" si="3"/>
        <v>6.6959999999999997</v>
      </c>
      <c r="L10" s="133">
        <f t="shared" si="4"/>
        <v>3.42</v>
      </c>
      <c r="M10" s="40"/>
    </row>
    <row r="11" spans="1:13" ht="30.6" customHeight="1" x14ac:dyDescent="0.25">
      <c r="A11" s="14">
        <v>10</v>
      </c>
      <c r="B11" s="12" t="s">
        <v>390</v>
      </c>
      <c r="C11" s="12" t="s">
        <v>400</v>
      </c>
      <c r="D11" s="13">
        <v>11.554</v>
      </c>
      <c r="E11" s="12" t="s">
        <v>6</v>
      </c>
      <c r="F11" s="12" t="s">
        <v>9</v>
      </c>
      <c r="G11" s="17">
        <v>9</v>
      </c>
      <c r="H11" s="30">
        <f t="shared" si="0"/>
        <v>4.5999999999999996</v>
      </c>
      <c r="I11" s="17">
        <f t="shared" si="1"/>
        <v>20.797200000000004</v>
      </c>
      <c r="J11" s="30">
        <f t="shared" si="2"/>
        <v>10.63</v>
      </c>
      <c r="K11" s="70">
        <f t="shared" si="3"/>
        <v>103.986</v>
      </c>
      <c r="L11" s="133">
        <f>ROUND(D11*H11,2)</f>
        <v>53.15</v>
      </c>
      <c r="M11" s="40"/>
    </row>
    <row r="12" spans="1:13" ht="26.45" customHeight="1" x14ac:dyDescent="0.25">
      <c r="A12" s="14">
        <v>11</v>
      </c>
      <c r="B12" s="14" t="s">
        <v>390</v>
      </c>
      <c r="C12" s="14" t="s">
        <v>401</v>
      </c>
      <c r="D12" s="15">
        <v>11.768000000000001</v>
      </c>
      <c r="E12" s="14" t="s">
        <v>6</v>
      </c>
      <c r="F12" s="14" t="s">
        <v>7</v>
      </c>
      <c r="G12" s="17">
        <v>9</v>
      </c>
      <c r="H12" s="30">
        <f t="shared" si="0"/>
        <v>4.5999999999999996</v>
      </c>
      <c r="I12" s="17">
        <f t="shared" si="1"/>
        <v>21.182400000000001</v>
      </c>
      <c r="J12" s="30">
        <f t="shared" si="2"/>
        <v>10.83</v>
      </c>
      <c r="K12" s="70">
        <f t="shared" si="3"/>
        <v>105.91200000000001</v>
      </c>
      <c r="L12" s="133">
        <f t="shared" si="4"/>
        <v>54.13</v>
      </c>
      <c r="M12" s="40"/>
    </row>
    <row r="13" spans="1:13" ht="30" customHeight="1" x14ac:dyDescent="0.25">
      <c r="A13" s="14">
        <v>12</v>
      </c>
      <c r="B13" s="12" t="s">
        <v>390</v>
      </c>
      <c r="C13" s="12" t="s">
        <v>402</v>
      </c>
      <c r="D13" s="13">
        <v>197.16</v>
      </c>
      <c r="E13" s="12" t="s">
        <v>6</v>
      </c>
      <c r="F13" s="12" t="s">
        <v>14</v>
      </c>
      <c r="G13" s="17">
        <v>9</v>
      </c>
      <c r="H13" s="82">
        <f t="shared" si="0"/>
        <v>4.5999999999999996</v>
      </c>
      <c r="I13" s="17">
        <f t="shared" si="1"/>
        <v>354.88800000000003</v>
      </c>
      <c r="J13" s="30">
        <f>ROUND(L13*20%,2)</f>
        <v>181.39</v>
      </c>
      <c r="K13" s="70">
        <f t="shared" si="3"/>
        <v>1774.44</v>
      </c>
      <c r="L13" s="133">
        <f t="shared" si="4"/>
        <v>906.94</v>
      </c>
      <c r="M13" s="40"/>
    </row>
    <row r="14" spans="1:13" ht="25.15" customHeight="1" x14ac:dyDescent="0.25">
      <c r="A14" s="14">
        <v>13</v>
      </c>
      <c r="B14" s="12" t="s">
        <v>390</v>
      </c>
      <c r="C14" s="12" t="s">
        <v>403</v>
      </c>
      <c r="D14" s="13">
        <v>9.5459999999999994</v>
      </c>
      <c r="E14" s="12" t="s">
        <v>6</v>
      </c>
      <c r="F14" s="12" t="s">
        <v>11</v>
      </c>
      <c r="G14" s="17">
        <v>9</v>
      </c>
      <c r="H14" s="30">
        <f>ROUND(G14/1.95583,2)</f>
        <v>4.5999999999999996</v>
      </c>
      <c r="I14" s="17">
        <f t="shared" si="1"/>
        <v>17.182799999999997</v>
      </c>
      <c r="J14" s="30">
        <f t="shared" ref="J14:J21" si="5">ROUND(L14*20%,2)</f>
        <v>8.7799999999999994</v>
      </c>
      <c r="K14" s="70">
        <f t="shared" si="3"/>
        <v>85.913999999999987</v>
      </c>
      <c r="L14" s="133">
        <f t="shared" si="4"/>
        <v>43.91</v>
      </c>
      <c r="M14" s="40"/>
    </row>
    <row r="15" spans="1:13" ht="26.45" customHeight="1" x14ac:dyDescent="0.25">
      <c r="A15" s="14">
        <v>14</v>
      </c>
      <c r="B15" s="14" t="s">
        <v>390</v>
      </c>
      <c r="C15" s="14" t="s">
        <v>404</v>
      </c>
      <c r="D15" s="15">
        <v>15.238</v>
      </c>
      <c r="E15" s="14" t="s">
        <v>6</v>
      </c>
      <c r="F15" s="14" t="s">
        <v>14</v>
      </c>
      <c r="G15" s="17">
        <v>9</v>
      </c>
      <c r="H15" s="30">
        <f t="shared" ref="H15:H21" si="6">ROUND(G15/1.95583,2)</f>
        <v>4.5999999999999996</v>
      </c>
      <c r="I15" s="17">
        <f t="shared" si="1"/>
        <v>27.4284</v>
      </c>
      <c r="J15" s="30">
        <f t="shared" si="5"/>
        <v>14.02</v>
      </c>
      <c r="K15" s="70">
        <f t="shared" si="3"/>
        <v>137.142</v>
      </c>
      <c r="L15" s="133">
        <f t="shared" si="4"/>
        <v>70.09</v>
      </c>
      <c r="M15" s="40"/>
    </row>
    <row r="16" spans="1:13" ht="29.45" customHeight="1" x14ac:dyDescent="0.25">
      <c r="A16" s="14">
        <v>15</v>
      </c>
      <c r="B16" s="14" t="s">
        <v>390</v>
      </c>
      <c r="C16" s="14" t="s">
        <v>405</v>
      </c>
      <c r="D16" s="15">
        <v>0.125</v>
      </c>
      <c r="E16" s="14" t="s">
        <v>6</v>
      </c>
      <c r="F16" s="14" t="s">
        <v>11</v>
      </c>
      <c r="G16" s="17">
        <v>9</v>
      </c>
      <c r="H16" s="30">
        <f t="shared" si="6"/>
        <v>4.5999999999999996</v>
      </c>
      <c r="I16" s="17">
        <f t="shared" si="1"/>
        <v>0.22500000000000001</v>
      </c>
      <c r="J16" s="30">
        <f t="shared" si="5"/>
        <v>0.12</v>
      </c>
      <c r="K16" s="70">
        <f t="shared" si="3"/>
        <v>1.125</v>
      </c>
      <c r="L16" s="133">
        <f t="shared" si="4"/>
        <v>0.57999999999999996</v>
      </c>
      <c r="M16" s="40"/>
    </row>
    <row r="17" spans="1:13" ht="27.6" customHeight="1" x14ac:dyDescent="0.25">
      <c r="A17" s="14">
        <v>16</v>
      </c>
      <c r="B17" s="14" t="s">
        <v>390</v>
      </c>
      <c r="C17" s="14" t="s">
        <v>406</v>
      </c>
      <c r="D17" s="15">
        <v>0.11799999999999999</v>
      </c>
      <c r="E17" s="14" t="s">
        <v>6</v>
      </c>
      <c r="F17" s="14" t="s">
        <v>11</v>
      </c>
      <c r="G17" s="17">
        <v>9</v>
      </c>
      <c r="H17" s="30">
        <f t="shared" si="6"/>
        <v>4.5999999999999996</v>
      </c>
      <c r="I17" s="17">
        <f t="shared" si="1"/>
        <v>0.21239999999999998</v>
      </c>
      <c r="J17" s="30">
        <f t="shared" si="5"/>
        <v>0.11</v>
      </c>
      <c r="K17" s="70">
        <f t="shared" si="3"/>
        <v>1.0619999999999998</v>
      </c>
      <c r="L17" s="133">
        <f t="shared" si="4"/>
        <v>0.54</v>
      </c>
      <c r="M17" s="40"/>
    </row>
    <row r="18" spans="1:13" ht="28.9" customHeight="1" x14ac:dyDescent="0.25">
      <c r="A18" s="14">
        <v>17</v>
      </c>
      <c r="B18" s="14" t="s">
        <v>390</v>
      </c>
      <c r="C18" s="14" t="s">
        <v>407</v>
      </c>
      <c r="D18" s="15">
        <v>0.38400000000000001</v>
      </c>
      <c r="E18" s="14" t="s">
        <v>6</v>
      </c>
      <c r="F18" s="14" t="s">
        <v>11</v>
      </c>
      <c r="G18" s="17">
        <v>9</v>
      </c>
      <c r="H18" s="30">
        <f t="shared" si="6"/>
        <v>4.5999999999999996</v>
      </c>
      <c r="I18" s="17">
        <f t="shared" si="1"/>
        <v>0.69120000000000004</v>
      </c>
      <c r="J18" s="30">
        <f t="shared" si="5"/>
        <v>0.35</v>
      </c>
      <c r="K18" s="70">
        <f t="shared" si="3"/>
        <v>3.456</v>
      </c>
      <c r="L18" s="133">
        <f t="shared" si="4"/>
        <v>1.77</v>
      </c>
      <c r="M18" s="40"/>
    </row>
    <row r="19" spans="1:13" ht="29.45" customHeight="1" x14ac:dyDescent="0.25">
      <c r="A19" s="14">
        <v>18</v>
      </c>
      <c r="B19" s="14" t="s">
        <v>390</v>
      </c>
      <c r="C19" s="14" t="s">
        <v>408</v>
      </c>
      <c r="D19" s="15">
        <v>0.71599999999999997</v>
      </c>
      <c r="E19" s="14" t="s">
        <v>6</v>
      </c>
      <c r="F19" s="14" t="s">
        <v>24</v>
      </c>
      <c r="G19" s="17">
        <v>9</v>
      </c>
      <c r="H19" s="30">
        <f t="shared" si="6"/>
        <v>4.5999999999999996</v>
      </c>
      <c r="I19" s="17">
        <f t="shared" si="1"/>
        <v>1.2888000000000002</v>
      </c>
      <c r="J19" s="30">
        <f t="shared" si="5"/>
        <v>0.66</v>
      </c>
      <c r="K19" s="70">
        <f t="shared" si="3"/>
        <v>6.444</v>
      </c>
      <c r="L19" s="133">
        <f t="shared" si="4"/>
        <v>3.29</v>
      </c>
      <c r="M19" s="40"/>
    </row>
    <row r="20" spans="1:13" ht="30.6" customHeight="1" x14ac:dyDescent="0.25">
      <c r="A20" s="14">
        <v>19</v>
      </c>
      <c r="B20" s="14" t="s">
        <v>390</v>
      </c>
      <c r="C20" s="14" t="s">
        <v>538</v>
      </c>
      <c r="D20" s="15">
        <v>233.381</v>
      </c>
      <c r="E20" s="14" t="s">
        <v>6</v>
      </c>
      <c r="F20" s="14" t="s">
        <v>11</v>
      </c>
      <c r="G20" s="17">
        <v>9</v>
      </c>
      <c r="H20" s="30">
        <f t="shared" si="6"/>
        <v>4.5999999999999996</v>
      </c>
      <c r="I20" s="17">
        <f t="shared" si="1"/>
        <v>373.41</v>
      </c>
      <c r="J20" s="30">
        <f t="shared" si="5"/>
        <v>214.71</v>
      </c>
      <c r="K20" s="70">
        <v>1867.05</v>
      </c>
      <c r="L20" s="143">
        <f>ROUND(D20*H20,2)</f>
        <v>1073.55</v>
      </c>
      <c r="M20" s="40"/>
    </row>
    <row r="21" spans="1:13" ht="25.9" customHeight="1" x14ac:dyDescent="0.25">
      <c r="A21" s="14">
        <v>20</v>
      </c>
      <c r="B21" s="14" t="s">
        <v>390</v>
      </c>
      <c r="C21" s="22" t="s">
        <v>539</v>
      </c>
      <c r="D21" s="15">
        <v>15.057</v>
      </c>
      <c r="E21" s="14" t="s">
        <v>6</v>
      </c>
      <c r="F21" s="14" t="s">
        <v>11</v>
      </c>
      <c r="G21" s="86">
        <v>9</v>
      </c>
      <c r="H21" s="82">
        <f t="shared" si="6"/>
        <v>4.5999999999999996</v>
      </c>
      <c r="I21" s="86">
        <f t="shared" si="1"/>
        <v>24.091999999999999</v>
      </c>
      <c r="J21" s="82">
        <f t="shared" si="5"/>
        <v>13.85</v>
      </c>
      <c r="K21" s="123">
        <v>120.46</v>
      </c>
      <c r="L21" s="144">
        <f t="shared" ref="L21" si="7">ROUND(D21*H21,2)</f>
        <v>69.260000000000005</v>
      </c>
      <c r="M21" s="40"/>
    </row>
    <row r="22" spans="1:13" ht="18.75" customHeight="1" x14ac:dyDescent="0.25">
      <c r="A22" s="36"/>
      <c r="B22" s="36"/>
      <c r="C22" s="36"/>
      <c r="D22" s="15">
        <f>SUM(D2:D21)</f>
        <v>538.31600000000003</v>
      </c>
      <c r="E22" s="14"/>
      <c r="F22" s="71"/>
      <c r="G22" s="124"/>
      <c r="H22" s="39"/>
      <c r="I22" s="103"/>
      <c r="J22" s="39"/>
      <c r="K22" s="103"/>
      <c r="L22" s="133"/>
      <c r="M22" s="118"/>
    </row>
    <row r="23" spans="1:13" ht="18.75" customHeight="1" x14ac:dyDescent="0.25">
      <c r="A23" s="40"/>
      <c r="B23" s="40"/>
      <c r="C23" s="40"/>
      <c r="D23" s="40"/>
      <c r="E23" s="40"/>
      <c r="F23" s="40"/>
      <c r="G23" s="40"/>
      <c r="H23" s="136"/>
      <c r="I23" s="118"/>
      <c r="J23" s="136"/>
      <c r="K23" s="118"/>
      <c r="L23" s="138"/>
      <c r="M23" s="118"/>
    </row>
    <row r="24" spans="1:13" ht="18.75" customHeight="1" x14ac:dyDescent="0.25">
      <c r="B24" s="40"/>
      <c r="C24" s="40"/>
      <c r="D24" s="40"/>
      <c r="E24" s="40"/>
      <c r="F24" s="40"/>
      <c r="G24" s="40"/>
      <c r="H24" s="136"/>
      <c r="I24" s="118"/>
      <c r="J24" s="136"/>
      <c r="K24" s="118"/>
      <c r="L24" s="138"/>
      <c r="M24" s="118"/>
    </row>
    <row r="25" spans="1:13" ht="18.75" customHeight="1" x14ac:dyDescent="0.25">
      <c r="H25" s="119"/>
      <c r="I25" s="119"/>
      <c r="J25" s="119"/>
      <c r="K25" s="119"/>
      <c r="L25" s="119"/>
      <c r="M25" s="118"/>
    </row>
    <row r="26" spans="1:13" ht="18.75" customHeight="1" x14ac:dyDescent="0.25">
      <c r="M26" s="40"/>
    </row>
    <row r="27" spans="1:13" ht="18.75" customHeight="1" x14ac:dyDescent="0.25">
      <c r="M27" s="40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P27" sqref="P27"/>
    </sheetView>
  </sheetViews>
  <sheetFormatPr defaultColWidth="9.140625" defaultRowHeight="26.25" customHeight="1" x14ac:dyDescent="0.25"/>
  <cols>
    <col min="1" max="1" width="5.7109375" style="2" customWidth="1"/>
    <col min="2" max="2" width="20.28515625" style="2" customWidth="1"/>
    <col min="3" max="3" width="13.28515625" style="2" customWidth="1"/>
    <col min="4" max="4" width="13.42578125" style="2" customWidth="1"/>
    <col min="5" max="5" width="17.7109375" style="2" customWidth="1"/>
    <col min="6" max="6" width="10.5703125" style="2" customWidth="1"/>
    <col min="7" max="8" width="9.7109375" style="2" customWidth="1"/>
    <col min="9" max="9" width="10.7109375" style="2" customWidth="1"/>
    <col min="10" max="10" width="10.42578125" style="2" customWidth="1"/>
    <col min="11" max="12" width="13.28515625" style="2" customWidth="1"/>
    <col min="13" max="16384" width="9.140625" style="2"/>
  </cols>
  <sheetData>
    <row r="1" spans="1:17" ht="60" customHeight="1" x14ac:dyDescent="0.25">
      <c r="A1" s="166" t="s">
        <v>532</v>
      </c>
      <c r="B1" s="167" t="s">
        <v>0</v>
      </c>
      <c r="C1" s="167" t="s">
        <v>1</v>
      </c>
      <c r="D1" s="168" t="s">
        <v>533</v>
      </c>
      <c r="E1" s="167" t="s">
        <v>536</v>
      </c>
      <c r="F1" s="167" t="s">
        <v>3</v>
      </c>
      <c r="G1" s="169" t="s">
        <v>534</v>
      </c>
      <c r="H1" s="167" t="s">
        <v>549</v>
      </c>
      <c r="I1" s="170" t="s">
        <v>550</v>
      </c>
      <c r="J1" s="171" t="s">
        <v>546</v>
      </c>
      <c r="K1" s="29" t="s">
        <v>547</v>
      </c>
      <c r="L1" s="29" t="s">
        <v>548</v>
      </c>
      <c r="M1" s="40"/>
      <c r="N1" s="40"/>
      <c r="O1" s="40"/>
      <c r="P1" s="40"/>
      <c r="Q1" s="40"/>
    </row>
    <row r="2" spans="1:17" ht="26.25" customHeight="1" x14ac:dyDescent="0.25">
      <c r="A2" s="172">
        <v>1</v>
      </c>
      <c r="B2" s="14" t="s">
        <v>409</v>
      </c>
      <c r="C2" s="14" t="s">
        <v>410</v>
      </c>
      <c r="D2" s="15">
        <v>18.471</v>
      </c>
      <c r="E2" s="14" t="s">
        <v>6</v>
      </c>
      <c r="F2" s="14" t="s">
        <v>14</v>
      </c>
      <c r="G2" s="17">
        <v>9</v>
      </c>
      <c r="H2" s="30">
        <f>ROUND(G2/1.95583,2)</f>
        <v>4.5999999999999996</v>
      </c>
      <c r="I2" s="140">
        <f>K2*20%</f>
        <v>33.247800000000005</v>
      </c>
      <c r="J2" s="39">
        <f>ROUND(L2*20%,2)</f>
        <v>16.989999999999998</v>
      </c>
      <c r="K2" s="124">
        <f>D2*G2</f>
        <v>166.239</v>
      </c>
      <c r="L2" s="133">
        <f>ROUND(D2*H2,2)</f>
        <v>84.97</v>
      </c>
      <c r="M2" s="40"/>
      <c r="N2" s="40"/>
      <c r="O2" s="40"/>
      <c r="P2" s="40"/>
      <c r="Q2" s="40"/>
    </row>
    <row r="3" spans="1:17" ht="26.25" customHeight="1" x14ac:dyDescent="0.25">
      <c r="A3" s="172">
        <v>2</v>
      </c>
      <c r="B3" s="14" t="s">
        <v>409</v>
      </c>
      <c r="C3" s="14" t="s">
        <v>411</v>
      </c>
      <c r="D3" s="15">
        <v>57.95</v>
      </c>
      <c r="E3" s="14" t="s">
        <v>6</v>
      </c>
      <c r="F3" s="14" t="s">
        <v>11</v>
      </c>
      <c r="G3" s="17">
        <v>9</v>
      </c>
      <c r="H3" s="30">
        <f t="shared" ref="H3:H13" si="0">ROUND(G3/1.95583,2)</f>
        <v>4.5999999999999996</v>
      </c>
      <c r="I3" s="140">
        <f t="shared" ref="I3:I35" si="1">K3*20%</f>
        <v>104.31000000000002</v>
      </c>
      <c r="J3" s="39">
        <f t="shared" ref="J3:J12" si="2">ROUND(L3*20%,2)</f>
        <v>53.31</v>
      </c>
      <c r="K3" s="124">
        <f t="shared" ref="K3:K35" si="3">D3*G3</f>
        <v>521.55000000000007</v>
      </c>
      <c r="L3" s="133">
        <f t="shared" ref="L3:L19" si="4">ROUND(D3*H3,2)</f>
        <v>266.57</v>
      </c>
      <c r="M3" s="40"/>
      <c r="N3" s="40"/>
      <c r="O3" s="40"/>
      <c r="P3" s="40"/>
      <c r="Q3" s="40"/>
    </row>
    <row r="4" spans="1:17" ht="26.25" customHeight="1" x14ac:dyDescent="0.25">
      <c r="A4" s="172">
        <v>3</v>
      </c>
      <c r="B4" s="14" t="s">
        <v>409</v>
      </c>
      <c r="C4" s="14" t="s">
        <v>412</v>
      </c>
      <c r="D4" s="15">
        <v>38.979999999999997</v>
      </c>
      <c r="E4" s="14" t="s">
        <v>6</v>
      </c>
      <c r="F4" s="14" t="s">
        <v>11</v>
      </c>
      <c r="G4" s="17">
        <v>9</v>
      </c>
      <c r="H4" s="30">
        <f t="shared" si="0"/>
        <v>4.5999999999999996</v>
      </c>
      <c r="I4" s="140">
        <f t="shared" si="1"/>
        <v>70.164000000000001</v>
      </c>
      <c r="J4" s="39">
        <f t="shared" si="2"/>
        <v>35.86</v>
      </c>
      <c r="K4" s="124">
        <f t="shared" si="3"/>
        <v>350.82</v>
      </c>
      <c r="L4" s="133">
        <f t="shared" si="4"/>
        <v>179.31</v>
      </c>
      <c r="M4" s="40"/>
      <c r="N4" s="40"/>
      <c r="O4" s="40"/>
      <c r="P4" s="40"/>
      <c r="Q4" s="40"/>
    </row>
    <row r="5" spans="1:17" ht="26.25" customHeight="1" x14ac:dyDescent="0.25">
      <c r="A5" s="172">
        <v>4</v>
      </c>
      <c r="B5" s="14" t="s">
        <v>409</v>
      </c>
      <c r="C5" s="14" t="s">
        <v>413</v>
      </c>
      <c r="D5" s="15">
        <v>106.02800000000001</v>
      </c>
      <c r="E5" s="14" t="s">
        <v>6</v>
      </c>
      <c r="F5" s="14" t="s">
        <v>14</v>
      </c>
      <c r="G5" s="17">
        <v>9</v>
      </c>
      <c r="H5" s="30">
        <f t="shared" si="0"/>
        <v>4.5999999999999996</v>
      </c>
      <c r="I5" s="140">
        <f t="shared" si="1"/>
        <v>190.85040000000004</v>
      </c>
      <c r="J5" s="39">
        <f t="shared" si="2"/>
        <v>97.55</v>
      </c>
      <c r="K5" s="124">
        <f t="shared" si="3"/>
        <v>954.25200000000007</v>
      </c>
      <c r="L5" s="133">
        <f t="shared" si="4"/>
        <v>487.73</v>
      </c>
      <c r="M5" s="40"/>
      <c r="N5" s="40"/>
      <c r="O5" s="40"/>
      <c r="P5" s="40"/>
      <c r="Q5" s="40"/>
    </row>
    <row r="6" spans="1:17" ht="26.25" customHeight="1" x14ac:dyDescent="0.25">
      <c r="A6" s="172">
        <v>5</v>
      </c>
      <c r="B6" s="12" t="s">
        <v>409</v>
      </c>
      <c r="C6" s="12" t="s">
        <v>414</v>
      </c>
      <c r="D6" s="13">
        <v>40.963000000000001</v>
      </c>
      <c r="E6" s="12" t="s">
        <v>6</v>
      </c>
      <c r="F6" s="12" t="s">
        <v>14</v>
      </c>
      <c r="G6" s="17">
        <v>9</v>
      </c>
      <c r="H6" s="30">
        <f t="shared" si="0"/>
        <v>4.5999999999999996</v>
      </c>
      <c r="I6" s="140">
        <f t="shared" si="1"/>
        <v>73.733400000000003</v>
      </c>
      <c r="J6" s="39">
        <f t="shared" si="2"/>
        <v>37.69</v>
      </c>
      <c r="K6" s="124">
        <f t="shared" si="3"/>
        <v>368.66700000000003</v>
      </c>
      <c r="L6" s="133">
        <f t="shared" si="4"/>
        <v>188.43</v>
      </c>
      <c r="M6" s="40"/>
      <c r="N6" s="40"/>
      <c r="O6" s="40"/>
      <c r="P6" s="40"/>
      <c r="Q6" s="40"/>
    </row>
    <row r="7" spans="1:17" ht="26.25" customHeight="1" x14ac:dyDescent="0.25">
      <c r="A7" s="172">
        <v>6</v>
      </c>
      <c r="B7" s="14" t="s">
        <v>409</v>
      </c>
      <c r="C7" s="14" t="s">
        <v>415</v>
      </c>
      <c r="D7" s="15">
        <v>2.3490000000000002</v>
      </c>
      <c r="E7" s="14" t="s">
        <v>6</v>
      </c>
      <c r="F7" s="14" t="s">
        <v>14</v>
      </c>
      <c r="G7" s="17">
        <v>9</v>
      </c>
      <c r="H7" s="30">
        <f t="shared" si="0"/>
        <v>4.5999999999999996</v>
      </c>
      <c r="I7" s="140">
        <f t="shared" si="1"/>
        <v>4.2282000000000002</v>
      </c>
      <c r="J7" s="39">
        <f t="shared" si="2"/>
        <v>2.16</v>
      </c>
      <c r="K7" s="124">
        <f t="shared" si="3"/>
        <v>21.141000000000002</v>
      </c>
      <c r="L7" s="133">
        <f t="shared" si="4"/>
        <v>10.81</v>
      </c>
      <c r="M7" s="40"/>
      <c r="N7" s="40"/>
      <c r="O7" s="40"/>
      <c r="P7" s="40"/>
      <c r="Q7" s="40"/>
    </row>
    <row r="8" spans="1:17" ht="26.25" customHeight="1" x14ac:dyDescent="0.25">
      <c r="A8" s="172">
        <v>7</v>
      </c>
      <c r="B8" s="14" t="s">
        <v>409</v>
      </c>
      <c r="C8" s="14" t="s">
        <v>416</v>
      </c>
      <c r="D8" s="15">
        <v>118.58499999999999</v>
      </c>
      <c r="E8" s="14" t="s">
        <v>6</v>
      </c>
      <c r="F8" s="14" t="s">
        <v>14</v>
      </c>
      <c r="G8" s="17">
        <v>9</v>
      </c>
      <c r="H8" s="30">
        <f t="shared" si="0"/>
        <v>4.5999999999999996</v>
      </c>
      <c r="I8" s="140">
        <f t="shared" si="1"/>
        <v>213.45299999999997</v>
      </c>
      <c r="J8" s="39">
        <f t="shared" si="2"/>
        <v>109.1</v>
      </c>
      <c r="K8" s="124">
        <f t="shared" si="3"/>
        <v>1067.2649999999999</v>
      </c>
      <c r="L8" s="133">
        <f t="shared" si="4"/>
        <v>545.49</v>
      </c>
      <c r="M8" s="40"/>
      <c r="N8" s="40"/>
      <c r="O8" s="40"/>
      <c r="P8" s="40"/>
      <c r="Q8" s="40"/>
    </row>
    <row r="9" spans="1:17" ht="26.25" customHeight="1" x14ac:dyDescent="0.25">
      <c r="A9" s="172">
        <v>8</v>
      </c>
      <c r="B9" s="14" t="s">
        <v>409</v>
      </c>
      <c r="C9" s="14" t="s">
        <v>417</v>
      </c>
      <c r="D9" s="15">
        <v>10.09</v>
      </c>
      <c r="E9" s="14" t="s">
        <v>6</v>
      </c>
      <c r="F9" s="14" t="s">
        <v>172</v>
      </c>
      <c r="G9" s="17">
        <v>9</v>
      </c>
      <c r="H9" s="30">
        <f t="shared" si="0"/>
        <v>4.5999999999999996</v>
      </c>
      <c r="I9" s="140">
        <f t="shared" si="1"/>
        <v>18.162000000000003</v>
      </c>
      <c r="J9" s="39">
        <f t="shared" si="2"/>
        <v>9.2799999999999994</v>
      </c>
      <c r="K9" s="124">
        <f t="shared" si="3"/>
        <v>90.81</v>
      </c>
      <c r="L9" s="133">
        <f t="shared" si="4"/>
        <v>46.41</v>
      </c>
      <c r="M9" s="40"/>
      <c r="N9" s="40"/>
      <c r="O9" s="40"/>
      <c r="P9" s="40"/>
      <c r="Q9" s="40"/>
    </row>
    <row r="10" spans="1:17" ht="26.25" customHeight="1" x14ac:dyDescent="0.25">
      <c r="A10" s="172">
        <v>9</v>
      </c>
      <c r="B10" s="14" t="s">
        <v>409</v>
      </c>
      <c r="C10" s="14" t="s">
        <v>418</v>
      </c>
      <c r="D10" s="15">
        <v>67.305999999999997</v>
      </c>
      <c r="E10" s="14" t="s">
        <v>6</v>
      </c>
      <c r="F10" s="14" t="s">
        <v>172</v>
      </c>
      <c r="G10" s="17">
        <v>9</v>
      </c>
      <c r="H10" s="30">
        <f t="shared" si="0"/>
        <v>4.5999999999999996</v>
      </c>
      <c r="I10" s="140">
        <f t="shared" si="1"/>
        <v>121.1508</v>
      </c>
      <c r="J10" s="39">
        <f t="shared" si="2"/>
        <v>61.92</v>
      </c>
      <c r="K10" s="124">
        <f t="shared" si="3"/>
        <v>605.75400000000002</v>
      </c>
      <c r="L10" s="133">
        <f t="shared" si="4"/>
        <v>309.61</v>
      </c>
      <c r="M10" s="40"/>
      <c r="N10" s="40"/>
      <c r="O10" s="40"/>
      <c r="P10" s="40"/>
      <c r="Q10" s="40"/>
    </row>
    <row r="11" spans="1:17" ht="26.25" customHeight="1" x14ac:dyDescent="0.25">
      <c r="A11" s="172">
        <v>10</v>
      </c>
      <c r="B11" s="12" t="s">
        <v>409</v>
      </c>
      <c r="C11" s="12" t="s">
        <v>419</v>
      </c>
      <c r="D11" s="13">
        <v>76.671999999999997</v>
      </c>
      <c r="E11" s="12" t="s">
        <v>6</v>
      </c>
      <c r="F11" s="12" t="s">
        <v>14</v>
      </c>
      <c r="G11" s="17">
        <v>9</v>
      </c>
      <c r="H11" s="30">
        <f t="shared" si="0"/>
        <v>4.5999999999999996</v>
      </c>
      <c r="I11" s="140">
        <f t="shared" si="1"/>
        <v>138.00960000000001</v>
      </c>
      <c r="J11" s="39">
        <f t="shared" si="2"/>
        <v>70.540000000000006</v>
      </c>
      <c r="K11" s="124">
        <f t="shared" si="3"/>
        <v>690.048</v>
      </c>
      <c r="L11" s="133">
        <f>ROUND(D11*H11,2)</f>
        <v>352.69</v>
      </c>
      <c r="M11" s="40"/>
      <c r="N11" s="40"/>
      <c r="O11" s="40"/>
      <c r="P11" s="40"/>
      <c r="Q11" s="40"/>
    </row>
    <row r="12" spans="1:17" ht="26.25" customHeight="1" x14ac:dyDescent="0.25">
      <c r="A12" s="172">
        <v>11</v>
      </c>
      <c r="B12" s="14" t="s">
        <v>409</v>
      </c>
      <c r="C12" s="14" t="s">
        <v>420</v>
      </c>
      <c r="D12" s="15">
        <v>31.279</v>
      </c>
      <c r="E12" s="14" t="s">
        <v>6</v>
      </c>
      <c r="F12" s="14" t="s">
        <v>172</v>
      </c>
      <c r="G12" s="17">
        <v>9</v>
      </c>
      <c r="H12" s="30">
        <f t="shared" si="0"/>
        <v>4.5999999999999996</v>
      </c>
      <c r="I12" s="140">
        <f t="shared" si="1"/>
        <v>56.302200000000006</v>
      </c>
      <c r="J12" s="39">
        <f t="shared" si="2"/>
        <v>28.78</v>
      </c>
      <c r="K12" s="124">
        <f t="shared" si="3"/>
        <v>281.51100000000002</v>
      </c>
      <c r="L12" s="133">
        <f t="shared" si="4"/>
        <v>143.88</v>
      </c>
      <c r="M12" s="40"/>
      <c r="N12" s="40"/>
      <c r="O12" s="40"/>
      <c r="P12" s="40"/>
      <c r="Q12" s="40"/>
    </row>
    <row r="13" spans="1:17" ht="26.25" customHeight="1" x14ac:dyDescent="0.25">
      <c r="A13" s="172">
        <v>12</v>
      </c>
      <c r="B13" s="14" t="s">
        <v>409</v>
      </c>
      <c r="C13" s="14" t="s">
        <v>421</v>
      </c>
      <c r="D13" s="15">
        <v>22.617000000000001</v>
      </c>
      <c r="E13" s="14" t="s">
        <v>6</v>
      </c>
      <c r="F13" s="14" t="s">
        <v>14</v>
      </c>
      <c r="G13" s="17">
        <v>9</v>
      </c>
      <c r="H13" s="82">
        <f t="shared" si="0"/>
        <v>4.5999999999999996</v>
      </c>
      <c r="I13" s="140">
        <f t="shared" si="1"/>
        <v>40.710599999999999</v>
      </c>
      <c r="J13" s="39">
        <f>ROUND(L13*20%,2)</f>
        <v>20.81</v>
      </c>
      <c r="K13" s="124">
        <f t="shared" si="3"/>
        <v>203.553</v>
      </c>
      <c r="L13" s="133">
        <f t="shared" si="4"/>
        <v>104.04</v>
      </c>
      <c r="M13" s="40"/>
      <c r="N13" s="40"/>
      <c r="O13" s="40"/>
      <c r="P13" s="40"/>
      <c r="Q13" s="40"/>
    </row>
    <row r="14" spans="1:17" ht="26.25" customHeight="1" x14ac:dyDescent="0.25">
      <c r="A14" s="172">
        <v>13</v>
      </c>
      <c r="B14" s="14" t="s">
        <v>409</v>
      </c>
      <c r="C14" s="14" t="s">
        <v>422</v>
      </c>
      <c r="D14" s="15">
        <v>18.155000000000001</v>
      </c>
      <c r="E14" s="14" t="s">
        <v>6</v>
      </c>
      <c r="F14" s="14" t="s">
        <v>9</v>
      </c>
      <c r="G14" s="17">
        <v>9</v>
      </c>
      <c r="H14" s="30">
        <f>ROUND(G14/1.95583,2)</f>
        <v>4.5999999999999996</v>
      </c>
      <c r="I14" s="140">
        <f t="shared" si="1"/>
        <v>32.679000000000002</v>
      </c>
      <c r="J14" s="39">
        <f t="shared" ref="J14:J21" si="5">ROUND(L14*20%,2)</f>
        <v>16.7</v>
      </c>
      <c r="K14" s="124">
        <f t="shared" si="3"/>
        <v>163.39500000000001</v>
      </c>
      <c r="L14" s="133">
        <f t="shared" si="4"/>
        <v>83.51</v>
      </c>
      <c r="M14" s="40"/>
      <c r="N14" s="40"/>
      <c r="O14" s="40"/>
      <c r="P14" s="40"/>
      <c r="Q14" s="40"/>
    </row>
    <row r="15" spans="1:17" ht="25.9" customHeight="1" x14ac:dyDescent="0.25">
      <c r="A15" s="172">
        <v>14</v>
      </c>
      <c r="B15" s="14" t="s">
        <v>409</v>
      </c>
      <c r="C15" s="14" t="s">
        <v>423</v>
      </c>
      <c r="D15" s="15">
        <v>17.242999999999999</v>
      </c>
      <c r="E15" s="14" t="s">
        <v>6</v>
      </c>
      <c r="F15" s="14" t="s">
        <v>9</v>
      </c>
      <c r="G15" s="17">
        <v>9</v>
      </c>
      <c r="H15" s="30">
        <f t="shared" ref="H15:H21" si="6">ROUND(G15/1.95583,2)</f>
        <v>4.5999999999999996</v>
      </c>
      <c r="I15" s="140">
        <f t="shared" si="1"/>
        <v>31.037399999999998</v>
      </c>
      <c r="J15" s="39">
        <f t="shared" si="5"/>
        <v>15.86</v>
      </c>
      <c r="K15" s="124">
        <f t="shared" si="3"/>
        <v>155.18699999999998</v>
      </c>
      <c r="L15" s="133">
        <f t="shared" si="4"/>
        <v>79.319999999999993</v>
      </c>
      <c r="M15" s="40"/>
      <c r="N15" s="40"/>
      <c r="O15" s="40"/>
      <c r="P15" s="40"/>
      <c r="Q15" s="40"/>
    </row>
    <row r="16" spans="1:17" ht="26.25" customHeight="1" x14ac:dyDescent="0.25">
      <c r="A16" s="172">
        <v>15</v>
      </c>
      <c r="B16" s="14" t="s">
        <v>409</v>
      </c>
      <c r="C16" s="14" t="s">
        <v>424</v>
      </c>
      <c r="D16" s="15">
        <v>10.599</v>
      </c>
      <c r="E16" s="14" t="s">
        <v>6</v>
      </c>
      <c r="F16" s="14" t="s">
        <v>9</v>
      </c>
      <c r="G16" s="17">
        <v>9</v>
      </c>
      <c r="H16" s="30">
        <f t="shared" si="6"/>
        <v>4.5999999999999996</v>
      </c>
      <c r="I16" s="140">
        <f t="shared" si="1"/>
        <v>19.078200000000002</v>
      </c>
      <c r="J16" s="39">
        <f t="shared" si="5"/>
        <v>9.75</v>
      </c>
      <c r="K16" s="124">
        <f t="shared" si="3"/>
        <v>95.391000000000005</v>
      </c>
      <c r="L16" s="133">
        <f t="shared" si="4"/>
        <v>48.76</v>
      </c>
      <c r="M16" s="40"/>
      <c r="N16" s="40"/>
      <c r="O16" s="40"/>
      <c r="P16" s="40"/>
      <c r="Q16" s="40"/>
    </row>
    <row r="17" spans="1:17" ht="26.25" customHeight="1" x14ac:dyDescent="0.25">
      <c r="A17" s="172">
        <v>16</v>
      </c>
      <c r="B17" s="14" t="s">
        <v>409</v>
      </c>
      <c r="C17" s="14" t="s">
        <v>425</v>
      </c>
      <c r="D17" s="15">
        <v>3.556</v>
      </c>
      <c r="E17" s="14" t="s">
        <v>6</v>
      </c>
      <c r="F17" s="14" t="s">
        <v>14</v>
      </c>
      <c r="G17" s="17">
        <v>9</v>
      </c>
      <c r="H17" s="30">
        <f t="shared" si="6"/>
        <v>4.5999999999999996</v>
      </c>
      <c r="I17" s="140">
        <f t="shared" si="1"/>
        <v>6.4008000000000003</v>
      </c>
      <c r="J17" s="39">
        <f t="shared" si="5"/>
        <v>3.27</v>
      </c>
      <c r="K17" s="124">
        <f t="shared" si="3"/>
        <v>32.003999999999998</v>
      </c>
      <c r="L17" s="133">
        <f t="shared" si="4"/>
        <v>16.36</v>
      </c>
      <c r="M17" s="40"/>
      <c r="N17" s="40"/>
      <c r="O17" s="40"/>
      <c r="P17" s="40"/>
      <c r="Q17" s="40"/>
    </row>
    <row r="18" spans="1:17" ht="26.25" customHeight="1" x14ac:dyDescent="0.25">
      <c r="A18" s="172">
        <v>17</v>
      </c>
      <c r="B18" s="14" t="s">
        <v>409</v>
      </c>
      <c r="C18" s="14" t="s">
        <v>426</v>
      </c>
      <c r="D18" s="15">
        <v>1.0609999999999999</v>
      </c>
      <c r="E18" s="14" t="s">
        <v>6</v>
      </c>
      <c r="F18" s="14" t="s">
        <v>24</v>
      </c>
      <c r="G18" s="17">
        <v>9</v>
      </c>
      <c r="H18" s="30">
        <f t="shared" si="6"/>
        <v>4.5999999999999996</v>
      </c>
      <c r="I18" s="140">
        <f t="shared" si="1"/>
        <v>1.9097999999999999</v>
      </c>
      <c r="J18" s="39">
        <f t="shared" si="5"/>
        <v>0.98</v>
      </c>
      <c r="K18" s="124">
        <f t="shared" si="3"/>
        <v>9.5489999999999995</v>
      </c>
      <c r="L18" s="133">
        <f t="shared" si="4"/>
        <v>4.88</v>
      </c>
      <c r="M18" s="40"/>
      <c r="N18" s="40"/>
      <c r="O18" s="40"/>
      <c r="P18" s="40"/>
      <c r="Q18" s="40"/>
    </row>
    <row r="19" spans="1:17" ht="26.25" customHeight="1" x14ac:dyDescent="0.25">
      <c r="A19" s="172">
        <v>18</v>
      </c>
      <c r="B19" s="14" t="s">
        <v>409</v>
      </c>
      <c r="C19" s="14" t="s">
        <v>427</v>
      </c>
      <c r="D19" s="15">
        <v>0.63700000000000001</v>
      </c>
      <c r="E19" s="14" t="s">
        <v>6</v>
      </c>
      <c r="F19" s="14" t="s">
        <v>9</v>
      </c>
      <c r="G19" s="17">
        <v>9</v>
      </c>
      <c r="H19" s="30">
        <f t="shared" si="6"/>
        <v>4.5999999999999996</v>
      </c>
      <c r="I19" s="140">
        <f t="shared" si="1"/>
        <v>1.1466000000000001</v>
      </c>
      <c r="J19" s="39">
        <f t="shared" si="5"/>
        <v>0.59</v>
      </c>
      <c r="K19" s="124">
        <f t="shared" si="3"/>
        <v>5.7330000000000005</v>
      </c>
      <c r="L19" s="133">
        <f t="shared" si="4"/>
        <v>2.93</v>
      </c>
      <c r="M19" s="40"/>
      <c r="N19" s="40"/>
      <c r="O19" s="40"/>
      <c r="P19" s="40"/>
      <c r="Q19" s="40"/>
    </row>
    <row r="20" spans="1:17" ht="26.25" customHeight="1" x14ac:dyDescent="0.25">
      <c r="A20" s="172">
        <v>19</v>
      </c>
      <c r="B20" s="14" t="s">
        <v>409</v>
      </c>
      <c r="C20" s="14" t="s">
        <v>428</v>
      </c>
      <c r="D20" s="15">
        <v>9.3170000000000002</v>
      </c>
      <c r="E20" s="14" t="s">
        <v>6</v>
      </c>
      <c r="F20" s="14" t="s">
        <v>9</v>
      </c>
      <c r="G20" s="17">
        <v>9</v>
      </c>
      <c r="H20" s="30">
        <f t="shared" si="6"/>
        <v>4.5999999999999996</v>
      </c>
      <c r="I20" s="140">
        <f t="shared" si="1"/>
        <v>16.770600000000002</v>
      </c>
      <c r="J20" s="39">
        <f t="shared" si="5"/>
        <v>8.57</v>
      </c>
      <c r="K20" s="124">
        <f t="shared" si="3"/>
        <v>83.853000000000009</v>
      </c>
      <c r="L20" s="133">
        <f>ROUND(D20*H20,2)</f>
        <v>42.86</v>
      </c>
      <c r="M20" s="40"/>
      <c r="N20" s="40"/>
      <c r="O20" s="40"/>
      <c r="P20" s="40"/>
      <c r="Q20" s="40"/>
    </row>
    <row r="21" spans="1:17" ht="26.25" customHeight="1" x14ac:dyDescent="0.25">
      <c r="A21" s="172">
        <v>20</v>
      </c>
      <c r="B21" s="14" t="s">
        <v>409</v>
      </c>
      <c r="C21" s="14" t="s">
        <v>429</v>
      </c>
      <c r="D21" s="15">
        <v>3.8239999999999998</v>
      </c>
      <c r="E21" s="14" t="s">
        <v>6</v>
      </c>
      <c r="F21" s="14" t="s">
        <v>9</v>
      </c>
      <c r="G21" s="17">
        <v>9</v>
      </c>
      <c r="H21" s="82">
        <f t="shared" si="6"/>
        <v>4.5999999999999996</v>
      </c>
      <c r="I21" s="140">
        <f t="shared" si="1"/>
        <v>6.8831999999999995</v>
      </c>
      <c r="J21" s="39">
        <f t="shared" si="5"/>
        <v>3.52</v>
      </c>
      <c r="K21" s="124">
        <f t="shared" si="3"/>
        <v>34.415999999999997</v>
      </c>
      <c r="L21" s="133">
        <f t="shared" ref="L21" si="7">ROUND(D21*H21,2)</f>
        <v>17.59</v>
      </c>
      <c r="M21" s="40"/>
      <c r="N21" s="40"/>
      <c r="O21" s="40"/>
      <c r="P21" s="40"/>
      <c r="Q21" s="40"/>
    </row>
    <row r="22" spans="1:17" ht="26.25" customHeight="1" x14ac:dyDescent="0.25">
      <c r="A22" s="172">
        <v>21</v>
      </c>
      <c r="B22" s="14" t="s">
        <v>409</v>
      </c>
      <c r="C22" s="14" t="s">
        <v>430</v>
      </c>
      <c r="D22" s="15">
        <v>0.34599999999999997</v>
      </c>
      <c r="E22" s="14" t="s">
        <v>6</v>
      </c>
      <c r="F22" s="14" t="s">
        <v>11</v>
      </c>
      <c r="G22" s="17">
        <v>9</v>
      </c>
      <c r="H22" s="30">
        <f>ROUND(G22/1.95583,2)</f>
        <v>4.5999999999999996</v>
      </c>
      <c r="I22" s="140">
        <f t="shared" si="1"/>
        <v>0.62280000000000002</v>
      </c>
      <c r="J22" s="39">
        <f>ROUND(L22*20%,2)</f>
        <v>0.32</v>
      </c>
      <c r="K22" s="124">
        <f t="shared" si="3"/>
        <v>3.1139999999999999</v>
      </c>
      <c r="L22" s="133">
        <f>ROUND(D22*H22,2)</f>
        <v>1.59</v>
      </c>
      <c r="M22" s="40"/>
      <c r="N22" s="40"/>
      <c r="O22" s="40"/>
      <c r="P22" s="40"/>
      <c r="Q22" s="40"/>
    </row>
    <row r="23" spans="1:17" ht="26.25" customHeight="1" x14ac:dyDescent="0.25">
      <c r="A23" s="172">
        <v>22</v>
      </c>
      <c r="B23" s="14" t="s">
        <v>409</v>
      </c>
      <c r="C23" s="14" t="s">
        <v>431</v>
      </c>
      <c r="D23" s="15">
        <v>9.3979999999999997</v>
      </c>
      <c r="E23" s="14" t="s">
        <v>6</v>
      </c>
      <c r="F23" s="14" t="s">
        <v>11</v>
      </c>
      <c r="G23" s="17">
        <v>9</v>
      </c>
      <c r="H23" s="30">
        <f t="shared" ref="H23:H33" si="8">ROUND(G23/1.95583,2)</f>
        <v>4.5999999999999996</v>
      </c>
      <c r="I23" s="140">
        <f t="shared" si="1"/>
        <v>16.916399999999999</v>
      </c>
      <c r="J23" s="39">
        <f t="shared" ref="J23:J32" si="9">ROUND(L23*20%,2)</f>
        <v>8.65</v>
      </c>
      <c r="K23" s="124">
        <f t="shared" si="3"/>
        <v>84.581999999999994</v>
      </c>
      <c r="L23" s="133">
        <f t="shared" ref="L23:L35" si="10">ROUND(D23*H23,2)</f>
        <v>43.23</v>
      </c>
      <c r="M23" s="40"/>
      <c r="N23" s="40"/>
      <c r="O23" s="40"/>
      <c r="P23" s="40"/>
      <c r="Q23" s="40"/>
    </row>
    <row r="24" spans="1:17" ht="26.25" customHeight="1" x14ac:dyDescent="0.25">
      <c r="A24" s="172">
        <v>23</v>
      </c>
      <c r="B24" s="14" t="s">
        <v>409</v>
      </c>
      <c r="C24" s="14" t="s">
        <v>432</v>
      </c>
      <c r="D24" s="15">
        <v>0.151</v>
      </c>
      <c r="E24" s="14" t="s">
        <v>6</v>
      </c>
      <c r="F24" s="14" t="s">
        <v>11</v>
      </c>
      <c r="G24" s="17">
        <v>9</v>
      </c>
      <c r="H24" s="30">
        <f t="shared" si="8"/>
        <v>4.5999999999999996</v>
      </c>
      <c r="I24" s="140">
        <f t="shared" si="1"/>
        <v>0.27179999999999999</v>
      </c>
      <c r="J24" s="39">
        <f t="shared" si="9"/>
        <v>0.14000000000000001</v>
      </c>
      <c r="K24" s="124">
        <f t="shared" si="3"/>
        <v>1.359</v>
      </c>
      <c r="L24" s="133">
        <f t="shared" si="10"/>
        <v>0.69</v>
      </c>
      <c r="M24" s="40"/>
      <c r="N24" s="40"/>
      <c r="O24" s="40"/>
      <c r="P24" s="40"/>
      <c r="Q24" s="40"/>
    </row>
    <row r="25" spans="1:17" ht="26.25" customHeight="1" x14ac:dyDescent="0.25">
      <c r="A25" s="172">
        <v>24</v>
      </c>
      <c r="B25" s="14" t="s">
        <v>409</v>
      </c>
      <c r="C25" s="14" t="s">
        <v>433</v>
      </c>
      <c r="D25" s="15">
        <v>0.17</v>
      </c>
      <c r="E25" s="14" t="s">
        <v>6</v>
      </c>
      <c r="F25" s="14" t="s">
        <v>9</v>
      </c>
      <c r="G25" s="17">
        <v>9</v>
      </c>
      <c r="H25" s="30">
        <f t="shared" si="8"/>
        <v>4.5999999999999996</v>
      </c>
      <c r="I25" s="140">
        <f t="shared" si="1"/>
        <v>0.30600000000000005</v>
      </c>
      <c r="J25" s="39">
        <f t="shared" si="9"/>
        <v>0.16</v>
      </c>
      <c r="K25" s="124">
        <f t="shared" si="3"/>
        <v>1.53</v>
      </c>
      <c r="L25" s="133">
        <f t="shared" si="10"/>
        <v>0.78</v>
      </c>
      <c r="M25" s="40"/>
      <c r="N25" s="40"/>
      <c r="O25" s="40"/>
      <c r="P25" s="40"/>
      <c r="Q25" s="40"/>
    </row>
    <row r="26" spans="1:17" ht="26.25" customHeight="1" x14ac:dyDescent="0.25">
      <c r="A26" s="172">
        <v>25</v>
      </c>
      <c r="B26" s="14" t="s">
        <v>409</v>
      </c>
      <c r="C26" s="14" t="s">
        <v>434</v>
      </c>
      <c r="D26" s="15">
        <v>0.89400000000000002</v>
      </c>
      <c r="E26" s="14" t="s">
        <v>6</v>
      </c>
      <c r="F26" s="14" t="s">
        <v>9</v>
      </c>
      <c r="G26" s="17">
        <v>9</v>
      </c>
      <c r="H26" s="30">
        <f t="shared" si="8"/>
        <v>4.5999999999999996</v>
      </c>
      <c r="I26" s="140">
        <f t="shared" si="1"/>
        <v>1.6092</v>
      </c>
      <c r="J26" s="39">
        <f t="shared" si="9"/>
        <v>0.82</v>
      </c>
      <c r="K26" s="124">
        <f t="shared" si="3"/>
        <v>8.0459999999999994</v>
      </c>
      <c r="L26" s="133">
        <f t="shared" si="10"/>
        <v>4.1100000000000003</v>
      </c>
      <c r="M26" s="40"/>
      <c r="N26" s="40"/>
      <c r="O26" s="40"/>
      <c r="P26" s="40"/>
      <c r="Q26" s="40"/>
    </row>
    <row r="27" spans="1:17" ht="26.25" customHeight="1" x14ac:dyDescent="0.25">
      <c r="A27" s="172">
        <v>26</v>
      </c>
      <c r="B27" s="14" t="s">
        <v>409</v>
      </c>
      <c r="C27" s="14" t="s">
        <v>435</v>
      </c>
      <c r="D27" s="15">
        <v>0.50600000000000001</v>
      </c>
      <c r="E27" s="14" t="s">
        <v>6</v>
      </c>
      <c r="F27" s="14" t="s">
        <v>9</v>
      </c>
      <c r="G27" s="17">
        <v>9</v>
      </c>
      <c r="H27" s="30">
        <f t="shared" si="8"/>
        <v>4.5999999999999996</v>
      </c>
      <c r="I27" s="140">
        <f t="shared" si="1"/>
        <v>0.91080000000000005</v>
      </c>
      <c r="J27" s="39">
        <f t="shared" si="9"/>
        <v>0.47</v>
      </c>
      <c r="K27" s="124">
        <f t="shared" si="3"/>
        <v>4.5540000000000003</v>
      </c>
      <c r="L27" s="133">
        <f t="shared" si="10"/>
        <v>2.33</v>
      </c>
      <c r="M27" s="40"/>
      <c r="N27" s="40"/>
      <c r="O27" s="40"/>
      <c r="P27" s="40"/>
      <c r="Q27" s="40"/>
    </row>
    <row r="28" spans="1:17" ht="26.25" customHeight="1" x14ac:dyDescent="0.25">
      <c r="A28" s="172">
        <v>27</v>
      </c>
      <c r="B28" s="14" t="s">
        <v>409</v>
      </c>
      <c r="C28" s="14" t="s">
        <v>436</v>
      </c>
      <c r="D28" s="15">
        <v>0.54600000000000004</v>
      </c>
      <c r="E28" s="14" t="s">
        <v>6</v>
      </c>
      <c r="F28" s="14" t="s">
        <v>9</v>
      </c>
      <c r="G28" s="17">
        <v>9</v>
      </c>
      <c r="H28" s="30">
        <f t="shared" si="8"/>
        <v>4.5999999999999996</v>
      </c>
      <c r="I28" s="140">
        <f t="shared" si="1"/>
        <v>0.98280000000000012</v>
      </c>
      <c r="J28" s="39">
        <f t="shared" si="9"/>
        <v>0.5</v>
      </c>
      <c r="K28" s="124">
        <f t="shared" si="3"/>
        <v>4.9140000000000006</v>
      </c>
      <c r="L28" s="133">
        <f t="shared" si="10"/>
        <v>2.5099999999999998</v>
      </c>
      <c r="M28" s="40"/>
      <c r="N28" s="40"/>
      <c r="O28" s="40"/>
      <c r="P28" s="40"/>
      <c r="Q28" s="40"/>
    </row>
    <row r="29" spans="1:17" ht="26.25" customHeight="1" x14ac:dyDescent="0.25">
      <c r="A29" s="172">
        <v>28</v>
      </c>
      <c r="B29" s="14" t="s">
        <v>409</v>
      </c>
      <c r="C29" s="14" t="s">
        <v>437</v>
      </c>
      <c r="D29" s="15">
        <v>3.89</v>
      </c>
      <c r="E29" s="14" t="s">
        <v>6</v>
      </c>
      <c r="F29" s="14" t="s">
        <v>9</v>
      </c>
      <c r="G29" s="17">
        <v>9</v>
      </c>
      <c r="H29" s="30">
        <f t="shared" si="8"/>
        <v>4.5999999999999996</v>
      </c>
      <c r="I29" s="140">
        <f t="shared" si="1"/>
        <v>7.0019999999999998</v>
      </c>
      <c r="J29" s="39">
        <f t="shared" si="9"/>
        <v>3.58</v>
      </c>
      <c r="K29" s="124">
        <f t="shared" si="3"/>
        <v>35.01</v>
      </c>
      <c r="L29" s="133">
        <f t="shared" si="10"/>
        <v>17.89</v>
      </c>
      <c r="M29" s="40"/>
      <c r="N29" s="40"/>
      <c r="O29" s="40"/>
      <c r="P29" s="40"/>
      <c r="Q29" s="40"/>
    </row>
    <row r="30" spans="1:17" ht="26.25" customHeight="1" x14ac:dyDescent="0.25">
      <c r="A30" s="172">
        <v>29</v>
      </c>
      <c r="B30" s="14" t="s">
        <v>409</v>
      </c>
      <c r="C30" s="14" t="s">
        <v>438</v>
      </c>
      <c r="D30" s="15">
        <v>0.376</v>
      </c>
      <c r="E30" s="14" t="s">
        <v>6</v>
      </c>
      <c r="F30" s="14" t="s">
        <v>11</v>
      </c>
      <c r="G30" s="17">
        <v>9</v>
      </c>
      <c r="H30" s="30">
        <f t="shared" si="8"/>
        <v>4.5999999999999996</v>
      </c>
      <c r="I30" s="140">
        <f t="shared" si="1"/>
        <v>0.67680000000000007</v>
      </c>
      <c r="J30" s="39">
        <f t="shared" si="9"/>
        <v>0.35</v>
      </c>
      <c r="K30" s="124">
        <f t="shared" si="3"/>
        <v>3.3839999999999999</v>
      </c>
      <c r="L30" s="133">
        <f t="shared" si="10"/>
        <v>1.73</v>
      </c>
      <c r="M30" s="40"/>
      <c r="N30" s="40"/>
      <c r="O30" s="40"/>
      <c r="P30" s="40"/>
      <c r="Q30" s="40"/>
    </row>
    <row r="31" spans="1:17" ht="26.25" customHeight="1" x14ac:dyDescent="0.25">
      <c r="A31" s="172">
        <v>30</v>
      </c>
      <c r="B31" s="14" t="s">
        <v>409</v>
      </c>
      <c r="C31" s="14" t="s">
        <v>439</v>
      </c>
      <c r="D31" s="15">
        <v>0.253</v>
      </c>
      <c r="E31" s="14" t="s">
        <v>6</v>
      </c>
      <c r="F31" s="14" t="s">
        <v>11</v>
      </c>
      <c r="G31" s="17">
        <v>9</v>
      </c>
      <c r="H31" s="30">
        <f t="shared" si="8"/>
        <v>4.5999999999999996</v>
      </c>
      <c r="I31" s="140">
        <f t="shared" si="1"/>
        <v>0.45540000000000003</v>
      </c>
      <c r="J31" s="39">
        <f t="shared" si="9"/>
        <v>0.23</v>
      </c>
      <c r="K31" s="124">
        <f t="shared" si="3"/>
        <v>2.2770000000000001</v>
      </c>
      <c r="L31" s="133">
        <f>ROUND(D31*H31,2)</f>
        <v>1.1599999999999999</v>
      </c>
      <c r="M31" s="40"/>
      <c r="N31" s="40"/>
      <c r="O31" s="40"/>
      <c r="P31" s="40"/>
      <c r="Q31" s="40"/>
    </row>
    <row r="32" spans="1:17" ht="26.25" customHeight="1" x14ac:dyDescent="0.25">
      <c r="A32" s="172">
        <v>31</v>
      </c>
      <c r="B32" s="14" t="s">
        <v>409</v>
      </c>
      <c r="C32" s="14" t="s">
        <v>440</v>
      </c>
      <c r="D32" s="15">
        <v>7.165</v>
      </c>
      <c r="E32" s="14" t="s">
        <v>6</v>
      </c>
      <c r="F32" s="14" t="s">
        <v>11</v>
      </c>
      <c r="G32" s="17">
        <v>9</v>
      </c>
      <c r="H32" s="30">
        <f t="shared" si="8"/>
        <v>4.5999999999999996</v>
      </c>
      <c r="I32" s="140">
        <f t="shared" si="1"/>
        <v>12.897</v>
      </c>
      <c r="J32" s="39">
        <f t="shared" si="9"/>
        <v>6.59</v>
      </c>
      <c r="K32" s="124">
        <f t="shared" si="3"/>
        <v>64.484999999999999</v>
      </c>
      <c r="L32" s="133">
        <f t="shared" si="10"/>
        <v>32.96</v>
      </c>
      <c r="M32" s="40"/>
      <c r="N32" s="40"/>
      <c r="O32" s="40"/>
      <c r="P32" s="40"/>
      <c r="Q32" s="40"/>
    </row>
    <row r="33" spans="1:17" ht="26.25" customHeight="1" x14ac:dyDescent="0.25">
      <c r="A33" s="172">
        <v>32</v>
      </c>
      <c r="B33" s="14" t="s">
        <v>409</v>
      </c>
      <c r="C33" s="14" t="s">
        <v>441</v>
      </c>
      <c r="D33" s="15">
        <v>7.9000000000000001E-2</v>
      </c>
      <c r="E33" s="14" t="s">
        <v>6</v>
      </c>
      <c r="F33" s="14" t="s">
        <v>11</v>
      </c>
      <c r="G33" s="17">
        <v>9</v>
      </c>
      <c r="H33" s="82">
        <f t="shared" si="8"/>
        <v>4.5999999999999996</v>
      </c>
      <c r="I33" s="140">
        <f t="shared" si="1"/>
        <v>0.14219999999999999</v>
      </c>
      <c r="J33" s="39">
        <f>ROUND(L33*20%,2)</f>
        <v>7.0000000000000007E-2</v>
      </c>
      <c r="K33" s="124">
        <f t="shared" si="3"/>
        <v>0.71099999999999997</v>
      </c>
      <c r="L33" s="133">
        <f t="shared" si="10"/>
        <v>0.36</v>
      </c>
      <c r="M33" s="40"/>
      <c r="N33" s="40"/>
      <c r="O33" s="40"/>
      <c r="P33" s="40"/>
      <c r="Q33" s="40"/>
    </row>
    <row r="34" spans="1:17" ht="26.25" customHeight="1" x14ac:dyDescent="0.25">
      <c r="A34" s="172">
        <v>33</v>
      </c>
      <c r="B34" s="14" t="s">
        <v>409</v>
      </c>
      <c r="C34" s="14" t="s">
        <v>442</v>
      </c>
      <c r="D34" s="15">
        <v>0.10199999999999999</v>
      </c>
      <c r="E34" s="14" t="s">
        <v>6</v>
      </c>
      <c r="F34" s="14" t="s">
        <v>11</v>
      </c>
      <c r="G34" s="17">
        <v>9</v>
      </c>
      <c r="H34" s="30">
        <f>ROUND(G34/1.95583,2)</f>
        <v>4.5999999999999996</v>
      </c>
      <c r="I34" s="140">
        <f t="shared" si="1"/>
        <v>0.18359999999999999</v>
      </c>
      <c r="J34" s="39">
        <f t="shared" ref="J34:J35" si="11">ROUND(L34*20%,2)</f>
        <v>0.09</v>
      </c>
      <c r="K34" s="124">
        <f t="shared" si="3"/>
        <v>0.91799999999999993</v>
      </c>
      <c r="L34" s="133">
        <f t="shared" si="10"/>
        <v>0.47</v>
      </c>
      <c r="M34" s="40"/>
      <c r="N34" s="40"/>
      <c r="O34" s="40"/>
      <c r="P34" s="40"/>
      <c r="Q34" s="40"/>
    </row>
    <row r="35" spans="1:17" ht="26.25" customHeight="1" x14ac:dyDescent="0.25">
      <c r="A35" s="172">
        <v>34</v>
      </c>
      <c r="B35" s="14" t="s">
        <v>409</v>
      </c>
      <c r="C35" s="14" t="s">
        <v>443</v>
      </c>
      <c r="D35" s="15">
        <v>34.011000000000003</v>
      </c>
      <c r="E35" s="14" t="s">
        <v>6</v>
      </c>
      <c r="F35" s="55" t="s">
        <v>14</v>
      </c>
      <c r="G35" s="86">
        <v>9</v>
      </c>
      <c r="H35" s="82">
        <f t="shared" ref="H35" si="12">ROUND(G35/1.95583,2)</f>
        <v>4.5999999999999996</v>
      </c>
      <c r="I35" s="141">
        <f t="shared" si="1"/>
        <v>61.219800000000014</v>
      </c>
      <c r="J35" s="39">
        <f t="shared" si="11"/>
        <v>31.29</v>
      </c>
      <c r="K35" s="124">
        <f t="shared" si="3"/>
        <v>306.09900000000005</v>
      </c>
      <c r="L35" s="133">
        <f t="shared" si="10"/>
        <v>156.44999999999999</v>
      </c>
      <c r="M35" s="40"/>
      <c r="N35" s="40"/>
      <c r="O35" s="40"/>
      <c r="P35" s="40"/>
      <c r="Q35" s="40"/>
    </row>
    <row r="36" spans="1:17" ht="26.25" customHeight="1" thickBot="1" x14ac:dyDescent="0.3">
      <c r="A36" s="173"/>
      <c r="B36" s="174"/>
      <c r="C36" s="174"/>
      <c r="D36" s="175">
        <f>SUM(D2:D35)</f>
        <v>713.56899999999985</v>
      </c>
      <c r="E36" s="176"/>
      <c r="F36" s="177"/>
      <c r="G36" s="177"/>
      <c r="H36" s="178"/>
      <c r="I36" s="179"/>
      <c r="J36" s="178"/>
      <c r="K36" s="177"/>
      <c r="L36" s="180"/>
      <c r="M36" s="40"/>
      <c r="N36" s="40"/>
      <c r="O36" s="40"/>
      <c r="P36" s="40"/>
      <c r="Q36" s="40"/>
    </row>
    <row r="37" spans="1:17" ht="26.25" customHeight="1" x14ac:dyDescent="0.25">
      <c r="C37" s="40"/>
      <c r="D37" s="40"/>
      <c r="E37" s="40"/>
      <c r="F37" s="40"/>
      <c r="G37" s="118"/>
      <c r="H37" s="136"/>
      <c r="I37" s="118"/>
      <c r="J37" s="136"/>
      <c r="K37" s="118"/>
      <c r="L37" s="138"/>
      <c r="M37" s="118"/>
      <c r="N37" s="40"/>
      <c r="O37" s="40"/>
      <c r="P37" s="40"/>
      <c r="Q37" s="40"/>
    </row>
    <row r="38" spans="1:17" ht="41.25" customHeight="1" x14ac:dyDescent="0.25">
      <c r="C38" s="40"/>
      <c r="D38" s="40"/>
      <c r="E38" s="40"/>
      <c r="F38" s="40"/>
      <c r="G38" s="118"/>
      <c r="H38" s="136"/>
      <c r="I38" s="118"/>
      <c r="J38" s="136"/>
      <c r="K38" s="118"/>
      <c r="L38" s="138"/>
      <c r="M38" s="118"/>
      <c r="N38" s="40"/>
      <c r="O38" s="40"/>
      <c r="P38" s="40"/>
      <c r="Q38" s="40"/>
    </row>
    <row r="39" spans="1:17" ht="26.25" customHeight="1" x14ac:dyDescent="0.25">
      <c r="C39" s="40"/>
      <c r="D39" s="40"/>
      <c r="E39" s="40"/>
      <c r="F39" s="40"/>
      <c r="G39" s="118"/>
      <c r="H39" s="136"/>
      <c r="I39" s="118"/>
      <c r="J39" s="136"/>
      <c r="K39" s="118"/>
      <c r="L39" s="138"/>
      <c r="M39" s="118"/>
      <c r="N39" s="40"/>
      <c r="O39" s="40"/>
      <c r="P39" s="40"/>
      <c r="Q39" s="40"/>
    </row>
    <row r="40" spans="1:17" ht="26.25" customHeight="1" x14ac:dyDescent="0.25">
      <c r="C40" s="40"/>
      <c r="D40" s="40"/>
      <c r="E40" s="40"/>
      <c r="F40" s="40"/>
      <c r="G40" s="118"/>
      <c r="H40" s="136"/>
      <c r="I40" s="118"/>
      <c r="J40" s="136"/>
      <c r="K40" s="118"/>
      <c r="L40" s="138"/>
      <c r="M40" s="118"/>
      <c r="N40" s="40"/>
      <c r="O40" s="40"/>
      <c r="P40" s="40"/>
      <c r="Q40" s="40"/>
    </row>
    <row r="41" spans="1:17" ht="26.25" customHeight="1" x14ac:dyDescent="0.25">
      <c r="G41" s="119"/>
      <c r="H41" s="76"/>
      <c r="I41" s="119"/>
      <c r="J41" s="76"/>
      <c r="K41" s="119"/>
      <c r="L41" s="84"/>
      <c r="M41" s="119"/>
    </row>
    <row r="42" spans="1:17" ht="26.25" customHeight="1" x14ac:dyDescent="0.25">
      <c r="G42" s="119"/>
      <c r="H42" s="119"/>
      <c r="I42" s="119"/>
      <c r="J42" s="119"/>
      <c r="K42" s="119"/>
      <c r="L42" s="84"/>
      <c r="M42" s="119"/>
    </row>
    <row r="43" spans="1:17" ht="26.25" customHeight="1" x14ac:dyDescent="0.25">
      <c r="G43" s="119"/>
      <c r="H43" s="119"/>
      <c r="I43" s="119"/>
      <c r="J43" s="119"/>
      <c r="K43" s="119"/>
      <c r="L43" s="119"/>
      <c r="M43" s="119"/>
    </row>
  </sheetData>
  <pageMargins left="0.7" right="0.7" top="0.75" bottom="0.75" header="0.3" footer="0.3"/>
  <pageSetup paperSize="9"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opLeftCell="A31" zoomScaleNormal="100" workbookViewId="0">
      <selection activeCell="C62" sqref="C62"/>
    </sheetView>
  </sheetViews>
  <sheetFormatPr defaultColWidth="9.140625" defaultRowHeight="18.75" customHeight="1" x14ac:dyDescent="0.25"/>
  <cols>
    <col min="1" max="1" width="5.5703125" style="2" customWidth="1"/>
    <col min="2" max="2" width="11.28515625" style="2" customWidth="1"/>
    <col min="3" max="3" width="13.5703125" style="2" customWidth="1"/>
    <col min="4" max="4" width="12.28515625" style="2" customWidth="1"/>
    <col min="5" max="5" width="17.7109375" style="2" customWidth="1"/>
    <col min="6" max="6" width="10.42578125" style="2" customWidth="1"/>
    <col min="7" max="7" width="9.140625" style="2" customWidth="1"/>
    <col min="8" max="8" width="10.42578125" style="2" customWidth="1"/>
    <col min="9" max="9" width="11.28515625" style="2" customWidth="1"/>
    <col min="10" max="10" width="10.7109375" style="2" customWidth="1"/>
    <col min="11" max="11" width="14" style="2" customWidth="1"/>
    <col min="12" max="12" width="14.5703125" style="2" customWidth="1"/>
    <col min="13" max="16384" width="9.140625" style="2"/>
  </cols>
  <sheetData>
    <row r="1" spans="1:13" ht="55.9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40"/>
    </row>
    <row r="2" spans="1:13" ht="18.75" customHeight="1" x14ac:dyDescent="0.25">
      <c r="A2" s="14">
        <v>1</v>
      </c>
      <c r="B2" s="14" t="s">
        <v>444</v>
      </c>
      <c r="C2" s="51" t="s">
        <v>540</v>
      </c>
      <c r="D2" s="54" t="s">
        <v>541</v>
      </c>
      <c r="E2" s="14" t="s">
        <v>6</v>
      </c>
      <c r="F2" s="14" t="s">
        <v>14</v>
      </c>
      <c r="G2" s="17">
        <v>9</v>
      </c>
      <c r="H2" s="30">
        <f>ROUND(G2/1.95583,2)</f>
        <v>4.5999999999999996</v>
      </c>
      <c r="I2" s="17">
        <f>K2*20%</f>
        <v>256.28580000000005</v>
      </c>
      <c r="J2" s="30">
        <f>ROUND(L2*20%,2)</f>
        <v>130.99</v>
      </c>
      <c r="K2" s="17">
        <f>D2*G2</f>
        <v>1281.4290000000001</v>
      </c>
      <c r="L2" s="133">
        <f>ROUND(D2*H2,2)</f>
        <v>654.95000000000005</v>
      </c>
      <c r="M2" s="40"/>
    </row>
    <row r="3" spans="1:13" ht="18.75" customHeight="1" x14ac:dyDescent="0.25">
      <c r="A3" s="14">
        <v>2</v>
      </c>
      <c r="B3" s="14" t="s">
        <v>444</v>
      </c>
      <c r="C3" s="51" t="s">
        <v>445</v>
      </c>
      <c r="D3" s="3">
        <v>30.463999999999999</v>
      </c>
      <c r="E3" s="14" t="s">
        <v>6</v>
      </c>
      <c r="F3" s="14" t="s">
        <v>14</v>
      </c>
      <c r="G3" s="17">
        <v>9</v>
      </c>
      <c r="H3" s="30">
        <f t="shared" ref="H3:H13" si="0">ROUND(G3/1.95583,2)</f>
        <v>4.5999999999999996</v>
      </c>
      <c r="I3" s="17">
        <f t="shared" ref="I3:I40" si="1">K3*20%</f>
        <v>54.8352</v>
      </c>
      <c r="J3" s="30">
        <f t="shared" ref="J3:J12" si="2">ROUND(L3*20%,2)</f>
        <v>28.03</v>
      </c>
      <c r="K3" s="17">
        <f t="shared" ref="K3:K40" si="3">D3*G3</f>
        <v>274.17599999999999</v>
      </c>
      <c r="L3" s="133">
        <f t="shared" ref="L3:L19" si="4">ROUND(D3*H3,2)</f>
        <v>140.13</v>
      </c>
      <c r="M3" s="40"/>
    </row>
    <row r="4" spans="1:13" ht="18.75" customHeight="1" x14ac:dyDescent="0.25">
      <c r="A4" s="14">
        <v>3</v>
      </c>
      <c r="B4" s="14" t="s">
        <v>444</v>
      </c>
      <c r="C4" s="51" t="s">
        <v>446</v>
      </c>
      <c r="D4" s="3">
        <v>0.13100000000000001</v>
      </c>
      <c r="E4" s="14" t="s">
        <v>6</v>
      </c>
      <c r="F4" s="14" t="s">
        <v>14</v>
      </c>
      <c r="G4" s="17">
        <v>9</v>
      </c>
      <c r="H4" s="30">
        <f t="shared" si="0"/>
        <v>4.5999999999999996</v>
      </c>
      <c r="I4" s="17">
        <f t="shared" si="1"/>
        <v>0.23580000000000001</v>
      </c>
      <c r="J4" s="30">
        <f t="shared" si="2"/>
        <v>0.12</v>
      </c>
      <c r="K4" s="17">
        <f t="shared" si="3"/>
        <v>1.179</v>
      </c>
      <c r="L4" s="133">
        <f t="shared" si="4"/>
        <v>0.6</v>
      </c>
      <c r="M4" s="40"/>
    </row>
    <row r="5" spans="1:13" ht="18.75" customHeight="1" x14ac:dyDescent="0.25">
      <c r="A5" s="14">
        <v>4</v>
      </c>
      <c r="B5" s="14" t="s">
        <v>444</v>
      </c>
      <c r="C5" s="14" t="s">
        <v>447</v>
      </c>
      <c r="D5" s="3">
        <v>1.905</v>
      </c>
      <c r="E5" s="14" t="s">
        <v>6</v>
      </c>
      <c r="F5" s="14" t="s">
        <v>11</v>
      </c>
      <c r="G5" s="17">
        <v>9</v>
      </c>
      <c r="H5" s="30">
        <f t="shared" si="0"/>
        <v>4.5999999999999996</v>
      </c>
      <c r="I5" s="17">
        <f t="shared" si="1"/>
        <v>3.4290000000000003</v>
      </c>
      <c r="J5" s="30">
        <f t="shared" si="2"/>
        <v>1.75</v>
      </c>
      <c r="K5" s="17">
        <f t="shared" si="3"/>
        <v>17.145</v>
      </c>
      <c r="L5" s="133">
        <f t="shared" si="4"/>
        <v>8.76</v>
      </c>
      <c r="M5" s="40"/>
    </row>
    <row r="6" spans="1:13" ht="18.75" customHeight="1" x14ac:dyDescent="0.25">
      <c r="A6" s="14">
        <v>5</v>
      </c>
      <c r="B6" s="14" t="s">
        <v>444</v>
      </c>
      <c r="C6" s="14" t="s">
        <v>448</v>
      </c>
      <c r="D6" s="3">
        <v>2.2490000000000001</v>
      </c>
      <c r="E6" s="14" t="s">
        <v>6</v>
      </c>
      <c r="F6" s="14" t="s">
        <v>11</v>
      </c>
      <c r="G6" s="17">
        <v>9</v>
      </c>
      <c r="H6" s="30">
        <f t="shared" si="0"/>
        <v>4.5999999999999996</v>
      </c>
      <c r="I6" s="17">
        <f t="shared" si="1"/>
        <v>4.0482000000000005</v>
      </c>
      <c r="J6" s="30">
        <f t="shared" si="2"/>
        <v>2.0699999999999998</v>
      </c>
      <c r="K6" s="17">
        <f t="shared" si="3"/>
        <v>20.241</v>
      </c>
      <c r="L6" s="133">
        <f t="shared" si="4"/>
        <v>10.35</v>
      </c>
      <c r="M6" s="40"/>
    </row>
    <row r="7" spans="1:13" ht="18.75" customHeight="1" x14ac:dyDescent="0.25">
      <c r="A7" s="14">
        <v>6</v>
      </c>
      <c r="B7" s="14" t="s">
        <v>444</v>
      </c>
      <c r="C7" s="14" t="s">
        <v>449</v>
      </c>
      <c r="D7" s="3">
        <v>12.856</v>
      </c>
      <c r="E7" s="14" t="s">
        <v>6</v>
      </c>
      <c r="F7" s="14" t="s">
        <v>14</v>
      </c>
      <c r="G7" s="17">
        <v>9</v>
      </c>
      <c r="H7" s="30">
        <f t="shared" si="0"/>
        <v>4.5999999999999996</v>
      </c>
      <c r="I7" s="17">
        <f t="shared" si="1"/>
        <v>23.140799999999999</v>
      </c>
      <c r="J7" s="30">
        <f t="shared" si="2"/>
        <v>11.83</v>
      </c>
      <c r="K7" s="17">
        <f t="shared" si="3"/>
        <v>115.70399999999999</v>
      </c>
      <c r="L7" s="133">
        <f t="shared" si="4"/>
        <v>59.14</v>
      </c>
      <c r="M7" s="40"/>
    </row>
    <row r="8" spans="1:13" ht="18.75" customHeight="1" x14ac:dyDescent="0.25">
      <c r="A8" s="14">
        <v>7</v>
      </c>
      <c r="B8" s="14" t="s">
        <v>444</v>
      </c>
      <c r="C8" s="14" t="s">
        <v>450</v>
      </c>
      <c r="D8" s="3">
        <v>86.991</v>
      </c>
      <c r="E8" s="14" t="s">
        <v>6</v>
      </c>
      <c r="F8" s="14" t="s">
        <v>14</v>
      </c>
      <c r="G8" s="17">
        <v>9</v>
      </c>
      <c r="H8" s="30">
        <f t="shared" si="0"/>
        <v>4.5999999999999996</v>
      </c>
      <c r="I8" s="17">
        <f t="shared" si="1"/>
        <v>156.5838</v>
      </c>
      <c r="J8" s="30">
        <f t="shared" si="2"/>
        <v>80.03</v>
      </c>
      <c r="K8" s="17">
        <f t="shared" si="3"/>
        <v>782.91899999999998</v>
      </c>
      <c r="L8" s="133">
        <f t="shared" si="4"/>
        <v>400.16</v>
      </c>
      <c r="M8" s="40"/>
    </row>
    <row r="9" spans="1:13" ht="18.75" customHeight="1" x14ac:dyDescent="0.25">
      <c r="A9" s="14">
        <v>8</v>
      </c>
      <c r="B9" s="14" t="s">
        <v>444</v>
      </c>
      <c r="C9" s="14" t="s">
        <v>451</v>
      </c>
      <c r="D9" s="3">
        <v>6.5810000000000004</v>
      </c>
      <c r="E9" s="14" t="s">
        <v>6</v>
      </c>
      <c r="F9" s="14" t="s">
        <v>24</v>
      </c>
      <c r="G9" s="17">
        <v>9</v>
      </c>
      <c r="H9" s="30">
        <f t="shared" si="0"/>
        <v>4.5999999999999996</v>
      </c>
      <c r="I9" s="17">
        <f t="shared" si="1"/>
        <v>11.845800000000002</v>
      </c>
      <c r="J9" s="30">
        <f t="shared" si="2"/>
        <v>6.05</v>
      </c>
      <c r="K9" s="17">
        <f t="shared" si="3"/>
        <v>59.229000000000006</v>
      </c>
      <c r="L9" s="133">
        <f t="shared" si="4"/>
        <v>30.27</v>
      </c>
      <c r="M9" s="40"/>
    </row>
    <row r="10" spans="1:13" ht="18.75" customHeight="1" x14ac:dyDescent="0.25">
      <c r="A10" s="14">
        <v>9</v>
      </c>
      <c r="B10" s="14" t="s">
        <v>444</v>
      </c>
      <c r="C10" s="14" t="s">
        <v>452</v>
      </c>
      <c r="D10" s="3">
        <v>0.9</v>
      </c>
      <c r="E10" s="14" t="s">
        <v>6</v>
      </c>
      <c r="F10" s="14" t="s">
        <v>14</v>
      </c>
      <c r="G10" s="17">
        <v>9</v>
      </c>
      <c r="H10" s="30">
        <f t="shared" si="0"/>
        <v>4.5999999999999996</v>
      </c>
      <c r="I10" s="17">
        <f t="shared" si="1"/>
        <v>1.62</v>
      </c>
      <c r="J10" s="30">
        <f t="shared" si="2"/>
        <v>0.83</v>
      </c>
      <c r="K10" s="17">
        <f t="shared" si="3"/>
        <v>8.1</v>
      </c>
      <c r="L10" s="133">
        <f t="shared" si="4"/>
        <v>4.1399999999999997</v>
      </c>
      <c r="M10" s="40"/>
    </row>
    <row r="11" spans="1:13" ht="19.149999999999999" customHeight="1" x14ac:dyDescent="0.25">
      <c r="A11" s="14">
        <v>10</v>
      </c>
      <c r="B11" s="14" t="s">
        <v>444</v>
      </c>
      <c r="C11" s="14" t="s">
        <v>453</v>
      </c>
      <c r="D11" s="3">
        <v>76.712000000000003</v>
      </c>
      <c r="E11" s="14" t="s">
        <v>6</v>
      </c>
      <c r="F11" s="14" t="s">
        <v>14</v>
      </c>
      <c r="G11" s="17">
        <v>9</v>
      </c>
      <c r="H11" s="30">
        <f t="shared" si="0"/>
        <v>4.5999999999999996</v>
      </c>
      <c r="I11" s="17">
        <f t="shared" si="1"/>
        <v>138.08160000000001</v>
      </c>
      <c r="J11" s="30">
        <f t="shared" si="2"/>
        <v>70.58</v>
      </c>
      <c r="K11" s="17">
        <f t="shared" si="3"/>
        <v>690.40800000000002</v>
      </c>
      <c r="L11" s="133">
        <f>ROUND(D11*H11,2)</f>
        <v>352.88</v>
      </c>
      <c r="M11" s="40"/>
    </row>
    <row r="12" spans="1:13" ht="16.899999999999999" customHeight="1" x14ac:dyDescent="0.25">
      <c r="A12" s="14">
        <v>11</v>
      </c>
      <c r="B12" s="12" t="s">
        <v>444</v>
      </c>
      <c r="C12" s="12" t="s">
        <v>454</v>
      </c>
      <c r="D12" s="1">
        <v>10.284000000000001</v>
      </c>
      <c r="E12" s="12" t="s">
        <v>6</v>
      </c>
      <c r="F12" s="12" t="s">
        <v>14</v>
      </c>
      <c r="G12" s="17">
        <v>9</v>
      </c>
      <c r="H12" s="30">
        <f t="shared" si="0"/>
        <v>4.5999999999999996</v>
      </c>
      <c r="I12" s="17">
        <f t="shared" si="1"/>
        <v>18.511200000000002</v>
      </c>
      <c r="J12" s="30">
        <f t="shared" si="2"/>
        <v>9.4600000000000009</v>
      </c>
      <c r="K12" s="17">
        <f t="shared" si="3"/>
        <v>92.556000000000012</v>
      </c>
      <c r="L12" s="133">
        <f t="shared" si="4"/>
        <v>47.31</v>
      </c>
      <c r="M12" s="40"/>
    </row>
    <row r="13" spans="1:13" ht="18.75" customHeight="1" x14ac:dyDescent="0.25">
      <c r="A13" s="14">
        <v>12</v>
      </c>
      <c r="B13" s="14" t="s">
        <v>444</v>
      </c>
      <c r="C13" s="14" t="s">
        <v>455</v>
      </c>
      <c r="D13" s="3">
        <v>133.51499999999999</v>
      </c>
      <c r="E13" s="14" t="s">
        <v>6</v>
      </c>
      <c r="F13" s="14" t="s">
        <v>14</v>
      </c>
      <c r="G13" s="17">
        <v>9</v>
      </c>
      <c r="H13" s="82">
        <f t="shared" si="0"/>
        <v>4.5999999999999996</v>
      </c>
      <c r="I13" s="17">
        <f t="shared" si="1"/>
        <v>240.32699999999997</v>
      </c>
      <c r="J13" s="30">
        <f>ROUND(L13*20%,2)</f>
        <v>122.83</v>
      </c>
      <c r="K13" s="17">
        <f t="shared" si="3"/>
        <v>1201.6349999999998</v>
      </c>
      <c r="L13" s="133">
        <f t="shared" si="4"/>
        <v>614.16999999999996</v>
      </c>
      <c r="M13" s="40"/>
    </row>
    <row r="14" spans="1:13" ht="18.75" customHeight="1" x14ac:dyDescent="0.25">
      <c r="A14" s="14">
        <v>13</v>
      </c>
      <c r="B14" s="14" t="s">
        <v>444</v>
      </c>
      <c r="C14" s="14" t="s">
        <v>456</v>
      </c>
      <c r="D14" s="3">
        <v>3.3650000000000002</v>
      </c>
      <c r="E14" s="14" t="s">
        <v>6</v>
      </c>
      <c r="F14" s="14" t="s">
        <v>14</v>
      </c>
      <c r="G14" s="17">
        <v>9</v>
      </c>
      <c r="H14" s="30">
        <f>ROUND(G14/1.95583,2)</f>
        <v>4.5999999999999996</v>
      </c>
      <c r="I14" s="17">
        <f t="shared" si="1"/>
        <v>6.0570000000000013</v>
      </c>
      <c r="J14" s="30">
        <f t="shared" ref="J14:J21" si="5">ROUND(L14*20%,2)</f>
        <v>3.1</v>
      </c>
      <c r="K14" s="17">
        <f t="shared" si="3"/>
        <v>30.285000000000004</v>
      </c>
      <c r="L14" s="133">
        <f t="shared" si="4"/>
        <v>15.48</v>
      </c>
      <c r="M14" s="40"/>
    </row>
    <row r="15" spans="1:13" ht="18.75" customHeight="1" x14ac:dyDescent="0.25">
      <c r="A15" s="14">
        <v>14</v>
      </c>
      <c r="B15" s="14" t="s">
        <v>444</v>
      </c>
      <c r="C15" s="14" t="s">
        <v>457</v>
      </c>
      <c r="D15" s="3">
        <v>0.91800000000000004</v>
      </c>
      <c r="E15" s="14" t="s">
        <v>6</v>
      </c>
      <c r="F15" s="14" t="s">
        <v>24</v>
      </c>
      <c r="G15" s="17">
        <v>9</v>
      </c>
      <c r="H15" s="30">
        <f t="shared" ref="H15:H21" si="6">ROUND(G15/1.95583,2)</f>
        <v>4.5999999999999996</v>
      </c>
      <c r="I15" s="17">
        <f t="shared" si="1"/>
        <v>1.6524000000000001</v>
      </c>
      <c r="J15" s="30">
        <f t="shared" si="5"/>
        <v>0.84</v>
      </c>
      <c r="K15" s="17">
        <f t="shared" si="3"/>
        <v>8.2620000000000005</v>
      </c>
      <c r="L15" s="133">
        <f t="shared" si="4"/>
        <v>4.22</v>
      </c>
      <c r="M15" s="40"/>
    </row>
    <row r="16" spans="1:13" ht="18.75" customHeight="1" x14ac:dyDescent="0.25">
      <c r="A16" s="14">
        <v>15</v>
      </c>
      <c r="B16" s="14" t="s">
        <v>444</v>
      </c>
      <c r="C16" s="14" t="s">
        <v>458</v>
      </c>
      <c r="D16" s="3">
        <v>3.5819999999999999</v>
      </c>
      <c r="E16" s="14" t="s">
        <v>6</v>
      </c>
      <c r="F16" s="14" t="s">
        <v>14</v>
      </c>
      <c r="G16" s="17">
        <v>9</v>
      </c>
      <c r="H16" s="30">
        <f t="shared" si="6"/>
        <v>4.5999999999999996</v>
      </c>
      <c r="I16" s="17">
        <f t="shared" si="1"/>
        <v>6.4476000000000004</v>
      </c>
      <c r="J16" s="30">
        <f t="shared" si="5"/>
        <v>3.3</v>
      </c>
      <c r="K16" s="17">
        <f t="shared" si="3"/>
        <v>32.238</v>
      </c>
      <c r="L16" s="133">
        <f t="shared" si="4"/>
        <v>16.48</v>
      </c>
      <c r="M16" s="40"/>
    </row>
    <row r="17" spans="1:13" ht="18.75" customHeight="1" x14ac:dyDescent="0.25">
      <c r="A17" s="14">
        <v>16</v>
      </c>
      <c r="B17" s="12" t="s">
        <v>444</v>
      </c>
      <c r="C17" s="12" t="s">
        <v>459</v>
      </c>
      <c r="D17" s="1">
        <v>233.51599999999999</v>
      </c>
      <c r="E17" s="12" t="s">
        <v>6</v>
      </c>
      <c r="F17" s="12" t="s">
        <v>14</v>
      </c>
      <c r="G17" s="17">
        <v>9</v>
      </c>
      <c r="H17" s="30">
        <f t="shared" si="6"/>
        <v>4.5999999999999996</v>
      </c>
      <c r="I17" s="17">
        <f t="shared" si="1"/>
        <v>420.3288</v>
      </c>
      <c r="J17" s="30">
        <f t="shared" si="5"/>
        <v>214.83</v>
      </c>
      <c r="K17" s="17">
        <f t="shared" si="3"/>
        <v>2101.6439999999998</v>
      </c>
      <c r="L17" s="133">
        <f t="shared" si="4"/>
        <v>1074.17</v>
      </c>
      <c r="M17" s="40"/>
    </row>
    <row r="18" spans="1:13" ht="18.75" customHeight="1" x14ac:dyDescent="0.25">
      <c r="A18" s="14">
        <v>17</v>
      </c>
      <c r="B18" s="14" t="s">
        <v>444</v>
      </c>
      <c r="C18" s="14" t="s">
        <v>460</v>
      </c>
      <c r="D18" s="3">
        <v>66.278000000000006</v>
      </c>
      <c r="E18" s="14" t="s">
        <v>6</v>
      </c>
      <c r="F18" s="14" t="s">
        <v>14</v>
      </c>
      <c r="G18" s="17">
        <v>9</v>
      </c>
      <c r="H18" s="30">
        <f t="shared" si="6"/>
        <v>4.5999999999999996</v>
      </c>
      <c r="I18" s="17">
        <f t="shared" si="1"/>
        <v>119.30040000000002</v>
      </c>
      <c r="J18" s="30">
        <f t="shared" si="5"/>
        <v>60.98</v>
      </c>
      <c r="K18" s="17">
        <f t="shared" si="3"/>
        <v>596.50200000000007</v>
      </c>
      <c r="L18" s="133">
        <f t="shared" si="4"/>
        <v>304.88</v>
      </c>
      <c r="M18" s="40"/>
    </row>
    <row r="19" spans="1:13" ht="18.75" customHeight="1" x14ac:dyDescent="0.25">
      <c r="A19" s="14">
        <v>18</v>
      </c>
      <c r="B19" s="14" t="s">
        <v>444</v>
      </c>
      <c r="C19" s="14" t="s">
        <v>461</v>
      </c>
      <c r="D19" s="3">
        <v>2.2749999999999999</v>
      </c>
      <c r="E19" s="14" t="s">
        <v>6</v>
      </c>
      <c r="F19" s="14" t="s">
        <v>24</v>
      </c>
      <c r="G19" s="17">
        <v>9</v>
      </c>
      <c r="H19" s="30">
        <f t="shared" si="6"/>
        <v>4.5999999999999996</v>
      </c>
      <c r="I19" s="17">
        <f t="shared" si="1"/>
        <v>4.0949999999999998</v>
      </c>
      <c r="J19" s="30">
        <f t="shared" si="5"/>
        <v>2.09</v>
      </c>
      <c r="K19" s="17">
        <f t="shared" si="3"/>
        <v>20.474999999999998</v>
      </c>
      <c r="L19" s="133">
        <f t="shared" si="4"/>
        <v>10.47</v>
      </c>
      <c r="M19" s="40"/>
    </row>
    <row r="20" spans="1:13" ht="18.75" customHeight="1" x14ac:dyDescent="0.25">
      <c r="A20" s="14">
        <v>19</v>
      </c>
      <c r="B20" s="14" t="s">
        <v>444</v>
      </c>
      <c r="C20" s="14" t="s">
        <v>462</v>
      </c>
      <c r="D20" s="3">
        <v>0.85599999999999998</v>
      </c>
      <c r="E20" s="22" t="s">
        <v>6</v>
      </c>
      <c r="F20" s="22" t="s">
        <v>11</v>
      </c>
      <c r="G20" s="17">
        <v>9</v>
      </c>
      <c r="H20" s="30">
        <f t="shared" si="6"/>
        <v>4.5999999999999996</v>
      </c>
      <c r="I20" s="17">
        <f t="shared" si="1"/>
        <v>1.5407999999999999</v>
      </c>
      <c r="J20" s="30">
        <f t="shared" si="5"/>
        <v>0.79</v>
      </c>
      <c r="K20" s="17">
        <f t="shared" si="3"/>
        <v>7.7039999999999997</v>
      </c>
      <c r="L20" s="133">
        <f>ROUND(D20*H20,2)</f>
        <v>3.94</v>
      </c>
      <c r="M20" s="40"/>
    </row>
    <row r="21" spans="1:13" ht="18.75" customHeight="1" x14ac:dyDescent="0.25">
      <c r="A21" s="14">
        <v>20</v>
      </c>
      <c r="B21" s="14" t="s">
        <v>444</v>
      </c>
      <c r="C21" s="14" t="s">
        <v>463</v>
      </c>
      <c r="D21" s="3">
        <v>9.9960000000000004</v>
      </c>
      <c r="E21" s="14" t="s">
        <v>6</v>
      </c>
      <c r="F21" s="14" t="s">
        <v>172</v>
      </c>
      <c r="G21" s="17">
        <v>9</v>
      </c>
      <c r="H21" s="82">
        <f t="shared" si="6"/>
        <v>4.5999999999999996</v>
      </c>
      <c r="I21" s="17">
        <f t="shared" si="1"/>
        <v>17.992799999999999</v>
      </c>
      <c r="J21" s="82">
        <f t="shared" si="5"/>
        <v>9.1999999999999993</v>
      </c>
      <c r="K21" s="17">
        <f t="shared" si="3"/>
        <v>89.963999999999999</v>
      </c>
      <c r="L21" s="135">
        <f t="shared" ref="L21" si="7">ROUND(D21*H21,2)</f>
        <v>45.98</v>
      </c>
      <c r="M21" s="40"/>
    </row>
    <row r="22" spans="1:13" ht="18.75" customHeight="1" x14ac:dyDescent="0.25">
      <c r="A22" s="14">
        <v>21</v>
      </c>
      <c r="B22" s="14" t="s">
        <v>444</v>
      </c>
      <c r="C22" s="14" t="s">
        <v>464</v>
      </c>
      <c r="D22" s="3">
        <v>2.1850000000000001</v>
      </c>
      <c r="E22" s="14" t="s">
        <v>6</v>
      </c>
      <c r="F22" s="14" t="s">
        <v>11</v>
      </c>
      <c r="G22" s="17">
        <v>9</v>
      </c>
      <c r="H22" s="30">
        <f>ROUND(G22/1.95583,2)</f>
        <v>4.5999999999999996</v>
      </c>
      <c r="I22" s="17">
        <f t="shared" si="1"/>
        <v>3.9329999999999998</v>
      </c>
      <c r="J22" s="30">
        <f>ROUND(L22*20%,2)</f>
        <v>2.0099999999999998</v>
      </c>
      <c r="K22" s="17">
        <f t="shared" si="3"/>
        <v>19.664999999999999</v>
      </c>
      <c r="L22" s="133">
        <f>ROUND(D22*H22,2)</f>
        <v>10.050000000000001</v>
      </c>
      <c r="M22" s="40"/>
    </row>
    <row r="23" spans="1:13" ht="18.75" customHeight="1" x14ac:dyDescent="0.25">
      <c r="A23" s="14">
        <v>22</v>
      </c>
      <c r="B23" s="14" t="s">
        <v>444</v>
      </c>
      <c r="C23" s="14" t="s">
        <v>465</v>
      </c>
      <c r="D23" s="3">
        <v>0.157</v>
      </c>
      <c r="E23" s="14" t="s">
        <v>6</v>
      </c>
      <c r="F23" s="14" t="s">
        <v>11</v>
      </c>
      <c r="G23" s="17">
        <v>9</v>
      </c>
      <c r="H23" s="30">
        <f t="shared" ref="H23:H33" si="8">ROUND(G23/1.95583,2)</f>
        <v>4.5999999999999996</v>
      </c>
      <c r="I23" s="17">
        <f t="shared" si="1"/>
        <v>0.28260000000000002</v>
      </c>
      <c r="J23" s="30">
        <f t="shared" ref="J23:J32" si="9">ROUND(L23*20%,2)</f>
        <v>0.14000000000000001</v>
      </c>
      <c r="K23" s="17">
        <f t="shared" si="3"/>
        <v>1.413</v>
      </c>
      <c r="L23" s="133">
        <f t="shared" ref="L23:L35" si="10">ROUND(D23*H23,2)</f>
        <v>0.72</v>
      </c>
      <c r="M23" s="40"/>
    </row>
    <row r="24" spans="1:13" ht="18.75" customHeight="1" x14ac:dyDescent="0.25">
      <c r="A24" s="14">
        <v>23</v>
      </c>
      <c r="B24" s="14" t="s">
        <v>444</v>
      </c>
      <c r="C24" s="14" t="s">
        <v>466</v>
      </c>
      <c r="D24" s="3">
        <v>9.2999999999999999E-2</v>
      </c>
      <c r="E24" s="14" t="s">
        <v>6</v>
      </c>
      <c r="F24" s="14" t="s">
        <v>11</v>
      </c>
      <c r="G24" s="17">
        <v>9</v>
      </c>
      <c r="H24" s="30">
        <f t="shared" si="8"/>
        <v>4.5999999999999996</v>
      </c>
      <c r="I24" s="17">
        <f t="shared" si="1"/>
        <v>0.16739999999999999</v>
      </c>
      <c r="J24" s="30">
        <f t="shared" si="9"/>
        <v>0.09</v>
      </c>
      <c r="K24" s="17">
        <f t="shared" si="3"/>
        <v>0.83699999999999997</v>
      </c>
      <c r="L24" s="133">
        <f t="shared" si="10"/>
        <v>0.43</v>
      </c>
      <c r="M24" s="40"/>
    </row>
    <row r="25" spans="1:13" ht="18.75" customHeight="1" x14ac:dyDescent="0.25">
      <c r="A25" s="14">
        <v>24</v>
      </c>
      <c r="B25" s="14" t="s">
        <v>444</v>
      </c>
      <c r="C25" s="14" t="s">
        <v>467</v>
      </c>
      <c r="D25" s="3">
        <v>9.5000000000000001E-2</v>
      </c>
      <c r="E25" s="14" t="s">
        <v>6</v>
      </c>
      <c r="F25" s="14" t="s">
        <v>11</v>
      </c>
      <c r="G25" s="17">
        <v>9</v>
      </c>
      <c r="H25" s="30">
        <f t="shared" si="8"/>
        <v>4.5999999999999996</v>
      </c>
      <c r="I25" s="17">
        <f t="shared" si="1"/>
        <v>0.17100000000000001</v>
      </c>
      <c r="J25" s="30">
        <f t="shared" si="9"/>
        <v>0.09</v>
      </c>
      <c r="K25" s="17">
        <f t="shared" si="3"/>
        <v>0.85499999999999998</v>
      </c>
      <c r="L25" s="133">
        <f t="shared" si="10"/>
        <v>0.44</v>
      </c>
      <c r="M25" s="40"/>
    </row>
    <row r="26" spans="1:13" ht="18.75" customHeight="1" x14ac:dyDescent="0.25">
      <c r="A26" s="14">
        <v>25</v>
      </c>
      <c r="B26" s="14" t="s">
        <v>444</v>
      </c>
      <c r="C26" s="14" t="s">
        <v>468</v>
      </c>
      <c r="D26" s="3">
        <v>7.5999999999999998E-2</v>
      </c>
      <c r="E26" s="14" t="s">
        <v>6</v>
      </c>
      <c r="F26" s="14" t="s">
        <v>11</v>
      </c>
      <c r="G26" s="17">
        <v>9</v>
      </c>
      <c r="H26" s="30">
        <f t="shared" si="8"/>
        <v>4.5999999999999996</v>
      </c>
      <c r="I26" s="17">
        <f t="shared" si="1"/>
        <v>0.1368</v>
      </c>
      <c r="J26" s="30">
        <f t="shared" si="9"/>
        <v>7.0000000000000007E-2</v>
      </c>
      <c r="K26" s="17">
        <f t="shared" si="3"/>
        <v>0.68399999999999994</v>
      </c>
      <c r="L26" s="133">
        <f t="shared" si="10"/>
        <v>0.35</v>
      </c>
      <c r="M26" s="40"/>
    </row>
    <row r="27" spans="1:13" ht="18.75" customHeight="1" x14ac:dyDescent="0.25">
      <c r="A27" s="14">
        <v>26</v>
      </c>
      <c r="B27" s="14" t="s">
        <v>444</v>
      </c>
      <c r="C27" s="14" t="s">
        <v>469</v>
      </c>
      <c r="D27" s="3">
        <v>0.13500000000000001</v>
      </c>
      <c r="E27" s="14" t="s">
        <v>6</v>
      </c>
      <c r="F27" s="14" t="s">
        <v>11</v>
      </c>
      <c r="G27" s="17">
        <v>9</v>
      </c>
      <c r="H27" s="30">
        <f t="shared" si="8"/>
        <v>4.5999999999999996</v>
      </c>
      <c r="I27" s="17">
        <f t="shared" si="1"/>
        <v>0.24300000000000002</v>
      </c>
      <c r="J27" s="30">
        <f t="shared" si="9"/>
        <v>0.12</v>
      </c>
      <c r="K27" s="17">
        <f t="shared" si="3"/>
        <v>1.2150000000000001</v>
      </c>
      <c r="L27" s="133">
        <f t="shared" si="10"/>
        <v>0.62</v>
      </c>
      <c r="M27" s="40"/>
    </row>
    <row r="28" spans="1:13" ht="18.75" customHeight="1" x14ac:dyDescent="0.25">
      <c r="A28" s="14">
        <v>27</v>
      </c>
      <c r="B28" s="14" t="s">
        <v>444</v>
      </c>
      <c r="C28" s="14" t="s">
        <v>470</v>
      </c>
      <c r="D28" s="3">
        <v>0.45400000000000001</v>
      </c>
      <c r="E28" s="14" t="s">
        <v>6</v>
      </c>
      <c r="F28" s="14" t="s">
        <v>11</v>
      </c>
      <c r="G28" s="17">
        <v>9</v>
      </c>
      <c r="H28" s="30">
        <f t="shared" si="8"/>
        <v>4.5999999999999996</v>
      </c>
      <c r="I28" s="17">
        <f t="shared" si="1"/>
        <v>0.81720000000000015</v>
      </c>
      <c r="J28" s="30">
        <f t="shared" si="9"/>
        <v>0.42</v>
      </c>
      <c r="K28" s="17">
        <f t="shared" si="3"/>
        <v>4.0860000000000003</v>
      </c>
      <c r="L28" s="133">
        <f t="shared" si="10"/>
        <v>2.09</v>
      </c>
      <c r="M28" s="40"/>
    </row>
    <row r="29" spans="1:13" ht="18.75" customHeight="1" x14ac:dyDescent="0.25">
      <c r="A29" s="14">
        <v>28</v>
      </c>
      <c r="B29" s="14" t="s">
        <v>444</v>
      </c>
      <c r="C29" s="14" t="s">
        <v>471</v>
      </c>
      <c r="D29" s="3">
        <v>0.32700000000000001</v>
      </c>
      <c r="E29" s="14" t="s">
        <v>6</v>
      </c>
      <c r="F29" s="14" t="s">
        <v>11</v>
      </c>
      <c r="G29" s="17">
        <v>9</v>
      </c>
      <c r="H29" s="30">
        <f t="shared" si="8"/>
        <v>4.5999999999999996</v>
      </c>
      <c r="I29" s="17">
        <f t="shared" si="1"/>
        <v>0.58860000000000001</v>
      </c>
      <c r="J29" s="30">
        <f t="shared" si="9"/>
        <v>0.3</v>
      </c>
      <c r="K29" s="17">
        <f t="shared" si="3"/>
        <v>2.9430000000000001</v>
      </c>
      <c r="L29" s="133">
        <f t="shared" si="10"/>
        <v>1.5</v>
      </c>
      <c r="M29" s="40"/>
    </row>
    <row r="30" spans="1:13" ht="18.75" customHeight="1" x14ac:dyDescent="0.25">
      <c r="A30" s="14">
        <v>29</v>
      </c>
      <c r="B30" s="14" t="s">
        <v>444</v>
      </c>
      <c r="C30" s="14" t="s">
        <v>472</v>
      </c>
      <c r="D30" s="3">
        <v>0.80900000000000005</v>
      </c>
      <c r="E30" s="14" t="s">
        <v>6</v>
      </c>
      <c r="F30" s="14" t="s">
        <v>11</v>
      </c>
      <c r="G30" s="17">
        <v>9</v>
      </c>
      <c r="H30" s="30">
        <f t="shared" si="8"/>
        <v>4.5999999999999996</v>
      </c>
      <c r="I30" s="17">
        <f t="shared" si="1"/>
        <v>1.4562000000000002</v>
      </c>
      <c r="J30" s="30">
        <f t="shared" si="9"/>
        <v>0.74</v>
      </c>
      <c r="K30" s="17">
        <f t="shared" si="3"/>
        <v>7.2810000000000006</v>
      </c>
      <c r="L30" s="133">
        <f t="shared" si="10"/>
        <v>3.72</v>
      </c>
      <c r="M30" s="40"/>
    </row>
    <row r="31" spans="1:13" ht="18.75" customHeight="1" x14ac:dyDescent="0.25">
      <c r="A31" s="14">
        <v>30</v>
      </c>
      <c r="B31" s="14" t="s">
        <v>444</v>
      </c>
      <c r="C31" s="14" t="s">
        <v>473</v>
      </c>
      <c r="D31" s="3">
        <v>2.6629999999999998</v>
      </c>
      <c r="E31" s="14" t="s">
        <v>6</v>
      </c>
      <c r="F31" s="14" t="s">
        <v>11</v>
      </c>
      <c r="G31" s="17">
        <v>9</v>
      </c>
      <c r="H31" s="30">
        <f t="shared" si="8"/>
        <v>4.5999999999999996</v>
      </c>
      <c r="I31" s="17">
        <f t="shared" si="1"/>
        <v>4.7934000000000001</v>
      </c>
      <c r="J31" s="30">
        <f t="shared" si="9"/>
        <v>2.4500000000000002</v>
      </c>
      <c r="K31" s="17">
        <f t="shared" si="3"/>
        <v>23.966999999999999</v>
      </c>
      <c r="L31" s="133">
        <f>ROUND(D31*H31,2)</f>
        <v>12.25</v>
      </c>
      <c r="M31" s="40"/>
    </row>
    <row r="32" spans="1:13" ht="18.75" customHeight="1" x14ac:dyDescent="0.25">
      <c r="A32" s="14">
        <v>31</v>
      </c>
      <c r="B32" s="14" t="s">
        <v>444</v>
      </c>
      <c r="C32" s="14" t="s">
        <v>474</v>
      </c>
      <c r="D32" s="3">
        <v>4.9589999999999996</v>
      </c>
      <c r="E32" s="14" t="s">
        <v>6</v>
      </c>
      <c r="F32" s="14" t="s">
        <v>172</v>
      </c>
      <c r="G32" s="17">
        <v>9</v>
      </c>
      <c r="H32" s="30">
        <f t="shared" si="8"/>
        <v>4.5999999999999996</v>
      </c>
      <c r="I32" s="17">
        <f t="shared" si="1"/>
        <v>8.9261999999999997</v>
      </c>
      <c r="J32" s="30">
        <f t="shared" si="9"/>
        <v>4.5599999999999996</v>
      </c>
      <c r="K32" s="17">
        <f t="shared" si="3"/>
        <v>44.631</v>
      </c>
      <c r="L32" s="133">
        <f t="shared" si="10"/>
        <v>22.81</v>
      </c>
      <c r="M32" s="40"/>
    </row>
    <row r="33" spans="1:14" ht="18.75" customHeight="1" x14ac:dyDescent="0.25">
      <c r="A33" s="14">
        <v>32</v>
      </c>
      <c r="B33" s="14" t="s">
        <v>444</v>
      </c>
      <c r="C33" s="14" t="s">
        <v>475</v>
      </c>
      <c r="D33" s="3">
        <v>8.2170000000000005</v>
      </c>
      <c r="E33" s="14" t="s">
        <v>6</v>
      </c>
      <c r="F33" s="14" t="s">
        <v>172</v>
      </c>
      <c r="G33" s="17">
        <v>9</v>
      </c>
      <c r="H33" s="82">
        <f t="shared" si="8"/>
        <v>4.5999999999999996</v>
      </c>
      <c r="I33" s="17">
        <f t="shared" si="1"/>
        <v>14.790600000000001</v>
      </c>
      <c r="J33" s="30">
        <f>ROUND(L33*20%,2)</f>
        <v>7.56</v>
      </c>
      <c r="K33" s="17">
        <f t="shared" si="3"/>
        <v>73.953000000000003</v>
      </c>
      <c r="L33" s="133">
        <f t="shared" si="10"/>
        <v>37.799999999999997</v>
      </c>
      <c r="M33" s="40"/>
    </row>
    <row r="34" spans="1:14" ht="18.75" customHeight="1" x14ac:dyDescent="0.25">
      <c r="A34" s="14">
        <v>33</v>
      </c>
      <c r="B34" s="14" t="s">
        <v>444</v>
      </c>
      <c r="C34" s="14" t="s">
        <v>476</v>
      </c>
      <c r="D34" s="3">
        <v>2.8000000000000001E-2</v>
      </c>
      <c r="E34" s="22" t="s">
        <v>6</v>
      </c>
      <c r="F34" s="22" t="s">
        <v>24</v>
      </c>
      <c r="G34" s="17">
        <v>9</v>
      </c>
      <c r="H34" s="30">
        <f>ROUND(G34/1.95583,2)</f>
        <v>4.5999999999999996</v>
      </c>
      <c r="I34" s="17">
        <f t="shared" si="1"/>
        <v>5.04E-2</v>
      </c>
      <c r="J34" s="30">
        <f t="shared" ref="J34:J35" si="11">ROUND(L34*20%,2)</f>
        <v>0.03</v>
      </c>
      <c r="K34" s="17">
        <f t="shared" si="3"/>
        <v>0.252</v>
      </c>
      <c r="L34" s="133">
        <f t="shared" si="10"/>
        <v>0.13</v>
      </c>
      <c r="M34" s="40"/>
    </row>
    <row r="35" spans="1:14" ht="18.75" customHeight="1" x14ac:dyDescent="0.25">
      <c r="A35" s="14">
        <v>34</v>
      </c>
      <c r="B35" s="14" t="s">
        <v>444</v>
      </c>
      <c r="C35" s="14" t="s">
        <v>477</v>
      </c>
      <c r="D35" s="3">
        <v>0.01</v>
      </c>
      <c r="E35" s="22" t="s">
        <v>6</v>
      </c>
      <c r="F35" s="22" t="s">
        <v>14</v>
      </c>
      <c r="G35" s="17">
        <v>9</v>
      </c>
      <c r="H35" s="30">
        <f>ROUND(G35/1.95583,2)</f>
        <v>4.5999999999999996</v>
      </c>
      <c r="I35" s="17">
        <f t="shared" si="1"/>
        <v>1.7999999999999999E-2</v>
      </c>
      <c r="J35" s="82">
        <f t="shared" si="11"/>
        <v>0.01</v>
      </c>
      <c r="K35" s="17">
        <f t="shared" si="3"/>
        <v>0.09</v>
      </c>
      <c r="L35" s="135">
        <f t="shared" si="10"/>
        <v>0.05</v>
      </c>
      <c r="M35" s="40"/>
    </row>
    <row r="36" spans="1:14" ht="18.75" customHeight="1" x14ac:dyDescent="0.25">
      <c r="A36" s="14">
        <v>35</v>
      </c>
      <c r="B36" s="14" t="s">
        <v>444</v>
      </c>
      <c r="C36" s="14" t="s">
        <v>478</v>
      </c>
      <c r="D36" s="3">
        <v>3.9729999999999999</v>
      </c>
      <c r="E36" s="22" t="s">
        <v>6</v>
      </c>
      <c r="F36" s="22" t="s">
        <v>11</v>
      </c>
      <c r="G36" s="17">
        <v>9</v>
      </c>
      <c r="H36" s="30">
        <f t="shared" ref="H36:H40" si="12">ROUND(G36/1.95583,2)</f>
        <v>4.5999999999999996</v>
      </c>
      <c r="I36" s="17">
        <f t="shared" si="1"/>
        <v>7.1513999999999998</v>
      </c>
      <c r="J36" s="30">
        <f t="shared" ref="J36:J39" si="13">ROUND(L36*20%,2)</f>
        <v>3.66</v>
      </c>
      <c r="K36" s="17">
        <f t="shared" si="3"/>
        <v>35.756999999999998</v>
      </c>
      <c r="L36" s="133">
        <f>ROUND(D36*H36,2)</f>
        <v>18.28</v>
      </c>
      <c r="M36" s="40"/>
    </row>
    <row r="37" spans="1:14" ht="18.75" customHeight="1" x14ac:dyDescent="0.25">
      <c r="A37" s="14">
        <v>36</v>
      </c>
      <c r="B37" s="14" t="s">
        <v>444</v>
      </c>
      <c r="C37" s="14" t="s">
        <v>479</v>
      </c>
      <c r="D37" s="3">
        <v>7.6870000000000003</v>
      </c>
      <c r="E37" s="22" t="s">
        <v>6</v>
      </c>
      <c r="F37" s="22" t="s">
        <v>11</v>
      </c>
      <c r="G37" s="17">
        <v>9</v>
      </c>
      <c r="H37" s="30">
        <f t="shared" si="12"/>
        <v>4.5999999999999996</v>
      </c>
      <c r="I37" s="17">
        <f t="shared" si="1"/>
        <v>13.836600000000002</v>
      </c>
      <c r="J37" s="30">
        <f t="shared" si="13"/>
        <v>7.07</v>
      </c>
      <c r="K37" s="17">
        <f t="shared" si="3"/>
        <v>69.183000000000007</v>
      </c>
      <c r="L37" s="133">
        <f t="shared" ref="L37:L40" si="14">ROUND(D37*H37,2)</f>
        <v>35.36</v>
      </c>
      <c r="M37" s="40"/>
    </row>
    <row r="38" spans="1:14" ht="19.149999999999999" customHeight="1" x14ac:dyDescent="0.25">
      <c r="A38" s="14">
        <v>37</v>
      </c>
      <c r="B38" s="14" t="s">
        <v>444</v>
      </c>
      <c r="C38" s="14" t="s">
        <v>480</v>
      </c>
      <c r="D38" s="3">
        <v>1.4590000000000001</v>
      </c>
      <c r="E38" s="22" t="s">
        <v>6</v>
      </c>
      <c r="F38" s="22" t="s">
        <v>24</v>
      </c>
      <c r="G38" s="17">
        <v>9</v>
      </c>
      <c r="H38" s="30">
        <f t="shared" si="12"/>
        <v>4.5999999999999996</v>
      </c>
      <c r="I38" s="17">
        <f t="shared" si="1"/>
        <v>2.6262000000000003</v>
      </c>
      <c r="J38" s="30">
        <f t="shared" si="13"/>
        <v>1.34</v>
      </c>
      <c r="K38" s="17">
        <f t="shared" si="3"/>
        <v>13.131</v>
      </c>
      <c r="L38" s="133">
        <f t="shared" si="14"/>
        <v>6.71</v>
      </c>
      <c r="M38" s="40"/>
    </row>
    <row r="39" spans="1:14" ht="18.75" customHeight="1" x14ac:dyDescent="0.25">
      <c r="A39" s="14">
        <v>38</v>
      </c>
      <c r="B39" s="14" t="s">
        <v>444</v>
      </c>
      <c r="C39" s="14" t="s">
        <v>481</v>
      </c>
      <c r="D39" s="3">
        <v>83.977999999999994</v>
      </c>
      <c r="E39" s="14" t="s">
        <v>6</v>
      </c>
      <c r="F39" s="14" t="s">
        <v>14</v>
      </c>
      <c r="G39" s="17">
        <v>9</v>
      </c>
      <c r="H39" s="30">
        <f t="shared" si="12"/>
        <v>4.5999999999999996</v>
      </c>
      <c r="I39" s="17">
        <f t="shared" si="1"/>
        <v>151.16039999999998</v>
      </c>
      <c r="J39" s="30">
        <f t="shared" si="13"/>
        <v>77.260000000000005</v>
      </c>
      <c r="K39" s="17">
        <f t="shared" si="3"/>
        <v>755.80199999999991</v>
      </c>
      <c r="L39" s="133">
        <f t="shared" si="14"/>
        <v>386.3</v>
      </c>
      <c r="M39" s="40"/>
    </row>
    <row r="40" spans="1:14" ht="18.75" customHeight="1" x14ac:dyDescent="0.25">
      <c r="A40" s="14">
        <v>39</v>
      </c>
      <c r="B40" s="14" t="s">
        <v>444</v>
      </c>
      <c r="C40" s="14" t="s">
        <v>482</v>
      </c>
      <c r="D40" s="3">
        <v>15.282</v>
      </c>
      <c r="E40" s="55" t="s">
        <v>6</v>
      </c>
      <c r="F40" s="55" t="s">
        <v>24</v>
      </c>
      <c r="G40" s="86">
        <v>9</v>
      </c>
      <c r="H40" s="82">
        <f t="shared" si="12"/>
        <v>4.5999999999999996</v>
      </c>
      <c r="I40" s="86">
        <f t="shared" si="1"/>
        <v>27.507600000000004</v>
      </c>
      <c r="J40" s="82">
        <f>ROUND(L40*20%,2)</f>
        <v>14.06</v>
      </c>
      <c r="K40" s="86">
        <f t="shared" si="3"/>
        <v>137.53800000000001</v>
      </c>
      <c r="L40" s="135">
        <f t="shared" si="14"/>
        <v>70.3</v>
      </c>
      <c r="M40" s="40"/>
    </row>
    <row r="41" spans="1:14" ht="18.75" customHeight="1" x14ac:dyDescent="0.25">
      <c r="A41" s="36"/>
      <c r="B41" s="36"/>
      <c r="C41" s="36"/>
      <c r="D41" s="127">
        <f>SUM(D3:D40)</f>
        <v>815.96099999999967</v>
      </c>
      <c r="E41" s="69"/>
      <c r="F41" s="69"/>
      <c r="G41" s="69"/>
      <c r="H41" s="39"/>
      <c r="I41" s="69"/>
      <c r="J41" s="39"/>
      <c r="K41" s="69"/>
      <c r="L41" s="128"/>
      <c r="M41" s="40"/>
    </row>
    <row r="42" spans="1:14" ht="18.600000000000001" customHeight="1" x14ac:dyDescent="0.25">
      <c r="A42" s="40"/>
      <c r="B42" s="40"/>
      <c r="C42" s="40"/>
      <c r="D42" s="40"/>
      <c r="E42" s="40"/>
      <c r="F42" s="40"/>
      <c r="G42" s="118"/>
      <c r="H42" s="136"/>
      <c r="I42" s="118"/>
      <c r="J42" s="136"/>
      <c r="K42" s="118"/>
      <c r="L42" s="125"/>
      <c r="M42" s="118"/>
      <c r="N42" s="119"/>
    </row>
    <row r="43" spans="1:14" ht="18.600000000000001" customHeight="1" x14ac:dyDescent="0.25">
      <c r="E43" s="40"/>
      <c r="F43" s="40"/>
      <c r="G43" s="118"/>
      <c r="H43" s="136"/>
      <c r="I43" s="118"/>
      <c r="J43" s="136"/>
      <c r="K43" s="118"/>
      <c r="L43" s="125"/>
      <c r="M43" s="118"/>
      <c r="N43" s="119"/>
    </row>
    <row r="44" spans="1:14" ht="18.600000000000001" customHeight="1" x14ac:dyDescent="0.25">
      <c r="E44" s="40"/>
      <c r="F44" s="40"/>
      <c r="G44" s="118"/>
      <c r="H44" s="136"/>
      <c r="I44" s="118"/>
      <c r="J44" s="126"/>
      <c r="K44" s="118"/>
      <c r="L44" s="125"/>
      <c r="M44" s="118"/>
      <c r="N44" s="119"/>
    </row>
    <row r="45" spans="1:14" ht="18.600000000000001" customHeight="1" x14ac:dyDescent="0.25">
      <c r="G45" s="119"/>
      <c r="H45" s="76"/>
      <c r="I45" s="119"/>
      <c r="J45" s="126"/>
      <c r="K45" s="119"/>
      <c r="L45" s="125"/>
      <c r="M45" s="119"/>
      <c r="N45" s="119"/>
    </row>
    <row r="46" spans="1:14" ht="18.600000000000001" customHeight="1" x14ac:dyDescent="0.25">
      <c r="G46" s="119"/>
      <c r="H46" s="76"/>
      <c r="I46" s="119"/>
      <c r="J46" s="126"/>
      <c r="K46" s="119"/>
      <c r="L46" s="119"/>
      <c r="M46" s="119"/>
      <c r="N46" s="119"/>
    </row>
    <row r="47" spans="1:14" ht="18.600000000000001" customHeight="1" x14ac:dyDescent="0.25">
      <c r="G47" s="119"/>
      <c r="H47" s="76"/>
      <c r="I47" s="119"/>
      <c r="J47" s="119"/>
      <c r="K47" s="119"/>
      <c r="L47" s="119"/>
      <c r="M47" s="119"/>
      <c r="N47" s="119"/>
    </row>
    <row r="48" spans="1:14" ht="18.600000000000001" customHeight="1" x14ac:dyDescent="0.25">
      <c r="G48" s="119"/>
      <c r="H48" s="76"/>
      <c r="I48" s="119"/>
      <c r="J48" s="119"/>
    </row>
    <row r="49" spans="7:10" ht="18.600000000000001" customHeight="1" x14ac:dyDescent="0.25">
      <c r="G49" s="119"/>
      <c r="H49" s="76"/>
      <c r="I49" s="119"/>
      <c r="J49" s="119"/>
    </row>
    <row r="50" spans="7:10" ht="18.600000000000001" customHeight="1" x14ac:dyDescent="0.25">
      <c r="G50" s="119"/>
      <c r="H50" s="76"/>
      <c r="I50" s="119"/>
      <c r="J50" s="119"/>
    </row>
    <row r="51" spans="7:10" ht="18.600000000000001" customHeight="1" x14ac:dyDescent="0.25">
      <c r="G51" s="119"/>
      <c r="H51" s="76"/>
      <c r="I51" s="119"/>
      <c r="J51" s="119"/>
    </row>
    <row r="52" spans="7:10" ht="18.600000000000001" customHeight="1" x14ac:dyDescent="0.25">
      <c r="G52" s="119"/>
      <c r="H52" s="76"/>
      <c r="I52" s="119"/>
      <c r="J52" s="119"/>
    </row>
    <row r="53" spans="7:10" ht="18.600000000000001" customHeight="1" x14ac:dyDescent="0.25">
      <c r="G53" s="119"/>
      <c r="H53" s="76"/>
      <c r="I53" s="119"/>
      <c r="J53" s="119"/>
    </row>
    <row r="54" spans="7:10" ht="18.600000000000001" customHeight="1" x14ac:dyDescent="0.25">
      <c r="G54" s="119"/>
      <c r="H54" s="76"/>
      <c r="I54" s="119"/>
      <c r="J54" s="119"/>
    </row>
    <row r="55" spans="7:10" ht="18.600000000000001" customHeight="1" x14ac:dyDescent="0.25">
      <c r="G55" s="119"/>
      <c r="H55" s="76"/>
      <c r="I55" s="119"/>
      <c r="J55" s="119"/>
    </row>
    <row r="56" spans="7:10" ht="18.600000000000001" customHeight="1" x14ac:dyDescent="0.25">
      <c r="G56" s="119"/>
      <c r="H56" s="76"/>
      <c r="I56" s="119"/>
      <c r="J56" s="119"/>
    </row>
    <row r="57" spans="7:10" ht="18.600000000000001" customHeight="1" x14ac:dyDescent="0.25">
      <c r="G57" s="119"/>
      <c r="H57" s="76"/>
      <c r="I57" s="119"/>
      <c r="J57" s="119"/>
    </row>
    <row r="58" spans="7:10" ht="18.600000000000001" customHeight="1" x14ac:dyDescent="0.25">
      <c r="G58" s="119"/>
      <c r="H58" s="76"/>
      <c r="I58" s="119"/>
      <c r="J58" s="119"/>
    </row>
    <row r="59" spans="7:10" ht="18.600000000000001" customHeight="1" x14ac:dyDescent="0.25">
      <c r="G59" s="119"/>
      <c r="H59" s="76"/>
      <c r="I59" s="119"/>
      <c r="J59" s="119"/>
    </row>
    <row r="60" spans="7:10" ht="18.600000000000001" customHeight="1" x14ac:dyDescent="0.25">
      <c r="G60" s="119"/>
      <c r="H60" s="76"/>
      <c r="I60" s="119"/>
      <c r="J60" s="119"/>
    </row>
    <row r="61" spans="7:10" ht="18.75" customHeight="1" x14ac:dyDescent="0.25">
      <c r="G61" s="119"/>
      <c r="H61" s="76"/>
      <c r="I61" s="119"/>
      <c r="J61" s="119"/>
    </row>
    <row r="62" spans="7:10" ht="18.75" customHeight="1" x14ac:dyDescent="0.25">
      <c r="G62" s="119"/>
      <c r="H62" s="76"/>
      <c r="I62" s="119"/>
      <c r="J62" s="119"/>
    </row>
    <row r="63" spans="7:10" ht="18.75" customHeight="1" x14ac:dyDescent="0.25">
      <c r="G63" s="119"/>
      <c r="H63" s="76"/>
      <c r="I63" s="119"/>
      <c r="J63" s="119"/>
    </row>
    <row r="64" spans="7:10" ht="18.75" customHeight="1" x14ac:dyDescent="0.25">
      <c r="G64" s="119"/>
      <c r="H64" s="76"/>
      <c r="I64" s="119"/>
      <c r="J64" s="119"/>
    </row>
    <row r="65" spans="7:10" ht="18.75" customHeight="1" x14ac:dyDescent="0.25">
      <c r="G65" s="119"/>
      <c r="H65" s="76"/>
      <c r="I65" s="119"/>
      <c r="J65" s="119"/>
    </row>
    <row r="66" spans="7:10" ht="18.75" customHeight="1" x14ac:dyDescent="0.25">
      <c r="G66" s="119"/>
      <c r="H66" s="76"/>
      <c r="I66" s="119"/>
      <c r="J66" s="119"/>
    </row>
    <row r="67" spans="7:10" ht="18.75" customHeight="1" x14ac:dyDescent="0.25">
      <c r="G67" s="119"/>
      <c r="H67" s="76"/>
      <c r="I67" s="119"/>
      <c r="J67" s="119"/>
    </row>
    <row r="68" spans="7:10" ht="18.75" customHeight="1" x14ac:dyDescent="0.25">
      <c r="G68" s="119"/>
      <c r="H68" s="76"/>
      <c r="I68" s="119"/>
      <c r="J68" s="119"/>
    </row>
    <row r="69" spans="7:10" ht="18.75" customHeight="1" x14ac:dyDescent="0.25">
      <c r="G69" s="119"/>
      <c r="H69" s="119"/>
      <c r="I69" s="119"/>
      <c r="J69" s="119"/>
    </row>
    <row r="70" spans="7:10" ht="18.75" customHeight="1" x14ac:dyDescent="0.25">
      <c r="G70" s="119"/>
      <c r="H70" s="119"/>
      <c r="I70" s="119"/>
      <c r="J70" s="119"/>
    </row>
    <row r="71" spans="7:10" ht="18.75" customHeight="1" x14ac:dyDescent="0.25">
      <c r="G71" s="119"/>
      <c r="H71" s="119"/>
      <c r="I71" s="119"/>
      <c r="J71" s="119"/>
    </row>
    <row r="72" spans="7:10" ht="18.75" customHeight="1" x14ac:dyDescent="0.25">
      <c r="G72" s="119"/>
      <c r="H72" s="119"/>
      <c r="I72" s="119"/>
      <c r="J72" s="119"/>
    </row>
    <row r="73" spans="7:10" ht="18.75" customHeight="1" x14ac:dyDescent="0.25">
      <c r="G73" s="119"/>
      <c r="H73" s="119"/>
      <c r="I73" s="119"/>
      <c r="J73" s="119"/>
    </row>
    <row r="74" spans="7:10" ht="18.75" customHeight="1" x14ac:dyDescent="0.25">
      <c r="G74" s="119"/>
      <c r="H74" s="119"/>
      <c r="I74" s="119"/>
      <c r="J74" s="119"/>
    </row>
    <row r="75" spans="7:10" ht="18.75" customHeight="1" x14ac:dyDescent="0.25">
      <c r="G75" s="119"/>
      <c r="H75" s="119"/>
      <c r="I75" s="119"/>
      <c r="J75" s="119"/>
    </row>
    <row r="76" spans="7:10" ht="18.75" customHeight="1" x14ac:dyDescent="0.25">
      <c r="G76" s="119"/>
      <c r="H76" s="119"/>
      <c r="I76" s="119"/>
      <c r="J76" s="119"/>
    </row>
    <row r="77" spans="7:10" ht="18.75" customHeight="1" x14ac:dyDescent="0.25">
      <c r="G77" s="119"/>
      <c r="H77" s="119"/>
      <c r="I77" s="119"/>
      <c r="J77" s="119"/>
    </row>
    <row r="78" spans="7:10" ht="18.75" customHeight="1" x14ac:dyDescent="0.25">
      <c r="G78" s="119"/>
      <c r="H78" s="119"/>
      <c r="I78" s="119"/>
      <c r="J78" s="119"/>
    </row>
    <row r="79" spans="7:10" ht="18.75" customHeight="1" x14ac:dyDescent="0.25">
      <c r="G79" s="119"/>
      <c r="H79" s="119"/>
      <c r="I79" s="119"/>
      <c r="J79" s="119"/>
    </row>
    <row r="80" spans="7:10" ht="18.75" customHeight="1" x14ac:dyDescent="0.25">
      <c r="G80" s="119"/>
      <c r="H80" s="119"/>
      <c r="I80" s="119"/>
      <c r="J80" s="119"/>
    </row>
    <row r="81" spans="7:10" ht="18.75" customHeight="1" x14ac:dyDescent="0.25">
      <c r="G81" s="119"/>
      <c r="H81" s="119"/>
      <c r="I81" s="119"/>
      <c r="J81" s="119"/>
    </row>
    <row r="82" spans="7:10" ht="18.75" customHeight="1" x14ac:dyDescent="0.25">
      <c r="G82" s="119"/>
      <c r="H82" s="119"/>
      <c r="I82" s="119"/>
      <c r="J82" s="119"/>
    </row>
    <row r="83" spans="7:10" ht="18.75" customHeight="1" x14ac:dyDescent="0.25">
      <c r="G83" s="119"/>
      <c r="H83" s="119"/>
      <c r="I83" s="119"/>
      <c r="J83" s="119"/>
    </row>
    <row r="84" spans="7:10" ht="18.75" customHeight="1" x14ac:dyDescent="0.25">
      <c r="G84" s="119"/>
      <c r="H84" s="119"/>
      <c r="I84" s="119"/>
      <c r="J84" s="119"/>
    </row>
    <row r="85" spans="7:10" ht="18.75" customHeight="1" x14ac:dyDescent="0.25">
      <c r="G85" s="119"/>
      <c r="H85" s="119"/>
      <c r="I85" s="119"/>
      <c r="J85" s="119"/>
    </row>
    <row r="86" spans="7:10" ht="18.75" customHeight="1" x14ac:dyDescent="0.25">
      <c r="G86" s="119"/>
      <c r="H86" s="119"/>
      <c r="I86" s="119"/>
      <c r="J86" s="119"/>
    </row>
  </sheetData>
  <pageMargins left="0.7" right="0.7" top="0.75" bottom="0.75" header="0.3" footer="0.3"/>
  <pageSetup paperSize="9"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7" sqref="K7"/>
    </sheetView>
  </sheetViews>
  <sheetFormatPr defaultRowHeight="18.75" customHeight="1" x14ac:dyDescent="0.25"/>
  <cols>
    <col min="1" max="1" width="5.85546875" customWidth="1"/>
    <col min="2" max="2" width="9.85546875" customWidth="1"/>
    <col min="3" max="3" width="12.42578125" customWidth="1"/>
    <col min="4" max="4" width="10.7109375" customWidth="1"/>
    <col min="5" max="5" width="9.5703125" customWidth="1"/>
    <col min="6" max="6" width="10.7109375" customWidth="1"/>
    <col min="7" max="8" width="9.28515625" customWidth="1"/>
    <col min="9" max="10" width="12.140625" customWidth="1"/>
    <col min="11" max="11" width="14.140625" customWidth="1"/>
    <col min="12" max="12" width="12.7109375" customWidth="1"/>
    <col min="13" max="13" width="28.5703125" customWidth="1"/>
  </cols>
  <sheetData>
    <row r="1" spans="1:13" ht="51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544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</row>
    <row r="2" spans="1:13" ht="30" customHeight="1" x14ac:dyDescent="0.25">
      <c r="A2" s="14">
        <v>1</v>
      </c>
      <c r="B2" s="14" t="s">
        <v>483</v>
      </c>
      <c r="C2" s="52" t="s">
        <v>484</v>
      </c>
      <c r="D2" s="15">
        <v>5.4320000000000004</v>
      </c>
      <c r="E2" s="14" t="s">
        <v>6</v>
      </c>
      <c r="F2" s="14" t="s">
        <v>172</v>
      </c>
      <c r="G2" s="19">
        <v>9</v>
      </c>
      <c r="H2" s="30">
        <f>ROUND(G2/1.95583,2)</f>
        <v>4.5999999999999996</v>
      </c>
      <c r="I2" s="19">
        <f>K2*20%</f>
        <v>9.7776000000000014</v>
      </c>
      <c r="J2" s="30">
        <f>ROUND(L2*20%,2)</f>
        <v>5</v>
      </c>
      <c r="K2" s="19">
        <f>D2*G2</f>
        <v>48.888000000000005</v>
      </c>
      <c r="L2" s="133">
        <f>ROUND(D2*H2,2)</f>
        <v>24.99</v>
      </c>
      <c r="M2" s="35"/>
    </row>
    <row r="3" spans="1:13" ht="26.45" customHeight="1" x14ac:dyDescent="0.25">
      <c r="A3" s="14">
        <v>2</v>
      </c>
      <c r="B3" s="14" t="s">
        <v>483</v>
      </c>
      <c r="C3" s="52" t="s">
        <v>486</v>
      </c>
      <c r="D3" s="15">
        <v>4.2160000000000002</v>
      </c>
      <c r="E3" s="14" t="s">
        <v>6</v>
      </c>
      <c r="F3" s="14" t="s">
        <v>24</v>
      </c>
      <c r="G3" s="19">
        <v>9</v>
      </c>
      <c r="H3" s="30">
        <f t="shared" ref="H3:H11" si="0">ROUND(G3/1.95583,2)</f>
        <v>4.5999999999999996</v>
      </c>
      <c r="I3" s="19">
        <f t="shared" ref="I3:I11" si="1">K3*20%</f>
        <v>7.5888000000000009</v>
      </c>
      <c r="J3" s="30">
        <f t="shared" ref="J3:J11" si="2">ROUND(L3*20%,2)</f>
        <v>3.88</v>
      </c>
      <c r="K3" s="19">
        <f t="shared" ref="K3:K11" si="3">D3*G3</f>
        <v>37.944000000000003</v>
      </c>
      <c r="L3" s="133">
        <f t="shared" ref="L3:L10" si="4">ROUND(D3*H3,2)</f>
        <v>19.39</v>
      </c>
      <c r="M3" s="35"/>
    </row>
    <row r="4" spans="1:13" ht="28.9" customHeight="1" x14ac:dyDescent="0.25">
      <c r="A4" s="14">
        <v>3</v>
      </c>
      <c r="B4" s="14" t="s">
        <v>483</v>
      </c>
      <c r="C4" s="52" t="s">
        <v>487</v>
      </c>
      <c r="D4" s="15">
        <v>4.6710000000000003</v>
      </c>
      <c r="E4" s="14" t="s">
        <v>6</v>
      </c>
      <c r="F4" s="14" t="s">
        <v>24</v>
      </c>
      <c r="G4" s="19">
        <v>9</v>
      </c>
      <c r="H4" s="30">
        <f t="shared" si="0"/>
        <v>4.5999999999999996</v>
      </c>
      <c r="I4" s="19">
        <f t="shared" si="1"/>
        <v>8.4077999999999999</v>
      </c>
      <c r="J4" s="30">
        <f t="shared" si="2"/>
        <v>4.3</v>
      </c>
      <c r="K4" s="19">
        <f t="shared" si="3"/>
        <v>42.039000000000001</v>
      </c>
      <c r="L4" s="133">
        <f t="shared" si="4"/>
        <v>21.49</v>
      </c>
      <c r="M4" s="35"/>
    </row>
    <row r="5" spans="1:13" ht="26.25" customHeight="1" x14ac:dyDescent="0.25">
      <c r="A5" s="14">
        <v>4</v>
      </c>
      <c r="B5" s="14" t="s">
        <v>483</v>
      </c>
      <c r="C5" s="52" t="s">
        <v>488</v>
      </c>
      <c r="D5" s="15">
        <v>9.4E-2</v>
      </c>
      <c r="E5" s="14" t="s">
        <v>6</v>
      </c>
      <c r="F5" s="14" t="s">
        <v>172</v>
      </c>
      <c r="G5" s="19">
        <v>9</v>
      </c>
      <c r="H5" s="30">
        <f t="shared" si="0"/>
        <v>4.5999999999999996</v>
      </c>
      <c r="I5" s="19">
        <f t="shared" si="1"/>
        <v>0.16920000000000002</v>
      </c>
      <c r="J5" s="30">
        <f t="shared" si="2"/>
        <v>0.09</v>
      </c>
      <c r="K5" s="19">
        <f t="shared" si="3"/>
        <v>0.84599999999999997</v>
      </c>
      <c r="L5" s="133">
        <f t="shared" si="4"/>
        <v>0.43</v>
      </c>
      <c r="M5" s="35"/>
    </row>
    <row r="6" spans="1:13" ht="26.25" customHeight="1" x14ac:dyDescent="0.25">
      <c r="A6" s="14">
        <v>5</v>
      </c>
      <c r="B6" s="14" t="s">
        <v>483</v>
      </c>
      <c r="C6" s="52" t="s">
        <v>489</v>
      </c>
      <c r="D6" s="15">
        <v>1.351</v>
      </c>
      <c r="E6" s="14" t="s">
        <v>6</v>
      </c>
      <c r="F6" s="14" t="s">
        <v>14</v>
      </c>
      <c r="G6" s="19">
        <v>9</v>
      </c>
      <c r="H6" s="30">
        <f t="shared" si="0"/>
        <v>4.5999999999999996</v>
      </c>
      <c r="I6" s="19">
        <f t="shared" si="1"/>
        <v>2.4318</v>
      </c>
      <c r="J6" s="30">
        <f t="shared" si="2"/>
        <v>1.24</v>
      </c>
      <c r="K6" s="19">
        <f t="shared" si="3"/>
        <v>12.158999999999999</v>
      </c>
      <c r="L6" s="133">
        <f t="shared" si="4"/>
        <v>6.21</v>
      </c>
      <c r="M6" s="35"/>
    </row>
    <row r="7" spans="1:13" ht="28.9" customHeight="1" x14ac:dyDescent="0.25">
      <c r="A7" s="14">
        <v>6</v>
      </c>
      <c r="B7" s="14" t="s">
        <v>483</v>
      </c>
      <c r="C7" s="52" t="s">
        <v>490</v>
      </c>
      <c r="D7" s="15">
        <v>4.7960000000000003</v>
      </c>
      <c r="E7" s="14" t="s">
        <v>6</v>
      </c>
      <c r="F7" s="14" t="s">
        <v>24</v>
      </c>
      <c r="G7" s="19">
        <v>9</v>
      </c>
      <c r="H7" s="30">
        <f t="shared" si="0"/>
        <v>4.5999999999999996</v>
      </c>
      <c r="I7" s="19">
        <f t="shared" si="1"/>
        <v>8.6328000000000014</v>
      </c>
      <c r="J7" s="30">
        <f t="shared" si="2"/>
        <v>4.41</v>
      </c>
      <c r="K7" s="19">
        <f t="shared" si="3"/>
        <v>43.164000000000001</v>
      </c>
      <c r="L7" s="133">
        <f t="shared" si="4"/>
        <v>22.06</v>
      </c>
      <c r="M7" s="35"/>
    </row>
    <row r="8" spans="1:13" ht="26.45" customHeight="1" x14ac:dyDescent="0.25">
      <c r="A8" s="14">
        <v>7</v>
      </c>
      <c r="B8" s="14" t="s">
        <v>483</v>
      </c>
      <c r="C8" s="52" t="s">
        <v>491</v>
      </c>
      <c r="D8" s="15">
        <v>1.214</v>
      </c>
      <c r="E8" s="14" t="s">
        <v>6</v>
      </c>
      <c r="F8" s="14" t="s">
        <v>24</v>
      </c>
      <c r="G8" s="19">
        <v>9</v>
      </c>
      <c r="H8" s="30">
        <f t="shared" si="0"/>
        <v>4.5999999999999996</v>
      </c>
      <c r="I8" s="19">
        <f t="shared" si="1"/>
        <v>2.1852</v>
      </c>
      <c r="J8" s="30">
        <f t="shared" si="2"/>
        <v>1.1200000000000001</v>
      </c>
      <c r="K8" s="19">
        <f t="shared" si="3"/>
        <v>10.926</v>
      </c>
      <c r="L8" s="133">
        <f t="shared" si="4"/>
        <v>5.58</v>
      </c>
      <c r="M8" s="35"/>
    </row>
    <row r="9" spans="1:13" ht="27" customHeight="1" x14ac:dyDescent="0.25">
      <c r="A9" s="14">
        <v>8</v>
      </c>
      <c r="B9" s="14" t="s">
        <v>483</v>
      </c>
      <c r="C9" s="52" t="s">
        <v>492</v>
      </c>
      <c r="D9" s="15">
        <v>7.4870000000000001</v>
      </c>
      <c r="E9" s="14" t="s">
        <v>6</v>
      </c>
      <c r="F9" s="14" t="s">
        <v>24</v>
      </c>
      <c r="G9" s="19">
        <v>9</v>
      </c>
      <c r="H9" s="30">
        <f t="shared" si="0"/>
        <v>4.5999999999999996</v>
      </c>
      <c r="I9" s="19">
        <f t="shared" si="1"/>
        <v>13.476599999999999</v>
      </c>
      <c r="J9" s="30">
        <f t="shared" si="2"/>
        <v>6.89</v>
      </c>
      <c r="K9" s="19">
        <f t="shared" si="3"/>
        <v>67.382999999999996</v>
      </c>
      <c r="L9" s="133">
        <f t="shared" si="4"/>
        <v>34.44</v>
      </c>
      <c r="M9" s="35"/>
    </row>
    <row r="10" spans="1:13" ht="28.9" customHeight="1" x14ac:dyDescent="0.25">
      <c r="A10" s="14">
        <v>9</v>
      </c>
      <c r="B10" s="14" t="s">
        <v>483</v>
      </c>
      <c r="C10" s="52" t="s">
        <v>493</v>
      </c>
      <c r="D10" s="15">
        <v>95.587000000000003</v>
      </c>
      <c r="E10" s="14" t="s">
        <v>6</v>
      </c>
      <c r="F10" s="55" t="s">
        <v>24</v>
      </c>
      <c r="G10" s="99">
        <v>9</v>
      </c>
      <c r="H10" s="82">
        <f t="shared" si="0"/>
        <v>4.5999999999999996</v>
      </c>
      <c r="I10" s="99">
        <f t="shared" si="1"/>
        <v>172.0566</v>
      </c>
      <c r="J10" s="82">
        <f t="shared" si="2"/>
        <v>87.94</v>
      </c>
      <c r="K10" s="99">
        <f t="shared" si="3"/>
        <v>860.28300000000002</v>
      </c>
      <c r="L10" s="135">
        <f t="shared" si="4"/>
        <v>439.7</v>
      </c>
      <c r="M10" s="35"/>
    </row>
    <row r="11" spans="1:13" ht="28.9" customHeight="1" x14ac:dyDescent="0.25">
      <c r="A11" s="14">
        <v>10</v>
      </c>
      <c r="B11" s="14" t="s">
        <v>483</v>
      </c>
      <c r="C11" s="52" t="s">
        <v>485</v>
      </c>
      <c r="D11" s="15">
        <v>2.1720000000000002</v>
      </c>
      <c r="E11" s="71" t="s">
        <v>6</v>
      </c>
      <c r="F11" s="103" t="s">
        <v>14</v>
      </c>
      <c r="G11" s="105">
        <v>9</v>
      </c>
      <c r="H11" s="39">
        <f t="shared" si="0"/>
        <v>4.5999999999999996</v>
      </c>
      <c r="I11" s="105">
        <f t="shared" si="1"/>
        <v>3.9096000000000006</v>
      </c>
      <c r="J11" s="39">
        <f t="shared" si="2"/>
        <v>2</v>
      </c>
      <c r="K11" s="105">
        <f t="shared" si="3"/>
        <v>19.548000000000002</v>
      </c>
      <c r="L11" s="133">
        <f>ROUND(D11*H11,2)</f>
        <v>9.99</v>
      </c>
      <c r="M11" s="35"/>
    </row>
    <row r="12" spans="1:13" ht="27" customHeight="1" x14ac:dyDescent="0.25">
      <c r="A12" s="36"/>
      <c r="B12" s="36"/>
      <c r="C12" s="53"/>
      <c r="D12" s="20">
        <f>SUM(D2:D11)</f>
        <v>127.02</v>
      </c>
      <c r="E12" s="129"/>
      <c r="F12" s="69"/>
      <c r="G12" s="69"/>
      <c r="H12" s="39"/>
      <c r="I12" s="69"/>
      <c r="J12" s="39"/>
      <c r="K12" s="69"/>
      <c r="L12" s="133"/>
      <c r="M12" s="44"/>
    </row>
    <row r="13" spans="1:13" ht="27" customHeight="1" x14ac:dyDescent="0.25">
      <c r="E13" s="35"/>
      <c r="F13" s="35"/>
      <c r="G13" s="44"/>
      <c r="H13" s="136"/>
      <c r="I13" s="44"/>
      <c r="J13" s="136"/>
      <c r="K13" s="44"/>
      <c r="L13" s="138"/>
      <c r="M13" s="44"/>
    </row>
    <row r="14" spans="1:13" ht="18.75" customHeight="1" x14ac:dyDescent="0.25">
      <c r="G14" s="89"/>
      <c r="H14" s="76"/>
      <c r="I14" s="89"/>
      <c r="J14" s="76"/>
      <c r="K14" s="89"/>
      <c r="L14" s="84"/>
      <c r="M14" s="89"/>
    </row>
    <row r="15" spans="1:13" ht="18.75" customHeight="1" x14ac:dyDescent="0.25">
      <c r="G15" s="89"/>
      <c r="H15" s="89"/>
      <c r="I15" s="89"/>
      <c r="J15" s="76"/>
      <c r="K15" s="89"/>
      <c r="L15" s="84"/>
      <c r="M15" s="89"/>
    </row>
    <row r="16" spans="1:13" ht="18.75" customHeight="1" x14ac:dyDescent="0.25">
      <c r="G16" s="89"/>
      <c r="H16" s="89"/>
      <c r="I16" s="89"/>
      <c r="J16" s="76"/>
      <c r="K16" s="89"/>
      <c r="L16" s="84"/>
      <c r="M16" s="89"/>
    </row>
    <row r="17" spans="7:13" ht="18.75" customHeight="1" x14ac:dyDescent="0.25">
      <c r="G17" s="89"/>
      <c r="H17" s="89"/>
      <c r="I17" s="89"/>
      <c r="J17" s="76"/>
      <c r="K17" s="89"/>
      <c r="L17" s="84"/>
      <c r="M17" s="89"/>
    </row>
    <row r="18" spans="7:13" ht="18.75" customHeight="1" x14ac:dyDescent="0.25">
      <c r="G18" s="89"/>
      <c r="H18" s="89"/>
      <c r="I18" s="89"/>
      <c r="J18" s="76"/>
      <c r="K18" s="89"/>
      <c r="L18" s="84"/>
      <c r="M18" s="89"/>
    </row>
    <row r="19" spans="7:13" ht="18.75" customHeight="1" x14ac:dyDescent="0.25">
      <c r="G19" s="89"/>
      <c r="H19" s="89"/>
      <c r="I19" s="89"/>
      <c r="J19" s="76"/>
      <c r="K19" s="89"/>
      <c r="L19" s="84"/>
      <c r="M19" s="89"/>
    </row>
    <row r="20" spans="7:13" ht="18.75" customHeight="1" x14ac:dyDescent="0.25">
      <c r="G20" s="89"/>
      <c r="H20" s="89"/>
      <c r="I20" s="89"/>
      <c r="J20" s="89"/>
      <c r="K20" s="89"/>
      <c r="L20" s="89"/>
      <c r="M20" s="89"/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A25" workbookViewId="0">
      <selection activeCell="M42" sqref="M42"/>
    </sheetView>
  </sheetViews>
  <sheetFormatPr defaultColWidth="9.140625" defaultRowHeight="18.75" customHeight="1" x14ac:dyDescent="0.25"/>
  <cols>
    <col min="1" max="1" width="5.7109375" style="2" customWidth="1"/>
    <col min="2" max="2" width="10.7109375" style="2" customWidth="1"/>
    <col min="3" max="3" width="12.85546875" style="2" customWidth="1"/>
    <col min="4" max="4" width="12.5703125" style="2" customWidth="1"/>
    <col min="5" max="5" width="16.85546875" style="2" customWidth="1"/>
    <col min="6" max="6" width="10.7109375" style="2" customWidth="1"/>
    <col min="7" max="7" width="8.85546875" style="2" customWidth="1"/>
    <col min="8" max="8" width="9.7109375" style="2" customWidth="1"/>
    <col min="9" max="9" width="8.85546875" style="2" customWidth="1"/>
    <col min="10" max="10" width="9.42578125" style="2" customWidth="1"/>
    <col min="11" max="11" width="14.140625" style="2" customWidth="1"/>
    <col min="12" max="12" width="11.7109375" style="2" customWidth="1"/>
    <col min="13" max="16384" width="9.140625" style="2"/>
  </cols>
  <sheetData>
    <row r="1" spans="1:14" ht="61.15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40"/>
      <c r="N1" s="40"/>
    </row>
    <row r="2" spans="1:14" ht="18.75" customHeight="1" x14ac:dyDescent="0.25">
      <c r="A2" s="14">
        <v>1</v>
      </c>
      <c r="B2" s="14" t="s">
        <v>494</v>
      </c>
      <c r="C2" s="14" t="s">
        <v>495</v>
      </c>
      <c r="D2" s="15">
        <v>2.2799999999999998</v>
      </c>
      <c r="E2" s="14" t="s">
        <v>6</v>
      </c>
      <c r="F2" s="14" t="s">
        <v>9</v>
      </c>
      <c r="G2" s="17">
        <v>9</v>
      </c>
      <c r="H2" s="30">
        <f>ROUND(G2/1.95583,2)</f>
        <v>4.5999999999999996</v>
      </c>
      <c r="I2" s="17">
        <f>K2*20%</f>
        <v>4.1040000000000001</v>
      </c>
      <c r="J2" s="30">
        <f>ROUND(L2*20%,2)</f>
        <v>2.1</v>
      </c>
      <c r="K2" s="17">
        <f>D2*G2</f>
        <v>20.52</v>
      </c>
      <c r="L2" s="133">
        <f>ROUND(D2*H2,2)</f>
        <v>10.49</v>
      </c>
      <c r="M2" s="40"/>
      <c r="N2" s="40"/>
    </row>
    <row r="3" spans="1:14" ht="18.75" customHeight="1" x14ac:dyDescent="0.25">
      <c r="A3" s="14">
        <v>2</v>
      </c>
      <c r="B3" s="14" t="s">
        <v>494</v>
      </c>
      <c r="C3" s="14" t="s">
        <v>496</v>
      </c>
      <c r="D3" s="15">
        <v>3.5470000000000002</v>
      </c>
      <c r="E3" s="14" t="s">
        <v>6</v>
      </c>
      <c r="F3" s="14" t="s">
        <v>9</v>
      </c>
      <c r="G3" s="17">
        <v>9</v>
      </c>
      <c r="H3" s="30">
        <f t="shared" ref="H3:H13" si="0">ROUND(G3/1.95583,2)</f>
        <v>4.5999999999999996</v>
      </c>
      <c r="I3" s="17">
        <f t="shared" ref="I3:I36" si="1">K3*20%</f>
        <v>6.3846000000000007</v>
      </c>
      <c r="J3" s="30">
        <f t="shared" ref="J3:J12" si="2">ROUND(L3*20%,2)</f>
        <v>3.26</v>
      </c>
      <c r="K3" s="17">
        <f t="shared" ref="K3:K36" si="3">D3*G3</f>
        <v>31.923000000000002</v>
      </c>
      <c r="L3" s="133">
        <f t="shared" ref="L3:L19" si="4">ROUND(D3*H3,2)</f>
        <v>16.32</v>
      </c>
      <c r="M3" s="40"/>
      <c r="N3" s="40"/>
    </row>
    <row r="4" spans="1:14" ht="18.600000000000001" customHeight="1" x14ac:dyDescent="0.25">
      <c r="A4" s="14">
        <v>3</v>
      </c>
      <c r="B4" s="14" t="s">
        <v>494</v>
      </c>
      <c r="C4" s="14" t="s">
        <v>497</v>
      </c>
      <c r="D4" s="15">
        <v>652.48400000000004</v>
      </c>
      <c r="E4" s="14" t="s">
        <v>6</v>
      </c>
      <c r="F4" s="14" t="s">
        <v>14</v>
      </c>
      <c r="G4" s="17">
        <v>9</v>
      </c>
      <c r="H4" s="30">
        <f t="shared" si="0"/>
        <v>4.5999999999999996</v>
      </c>
      <c r="I4" s="17">
        <f t="shared" si="1"/>
        <v>1174.4712000000002</v>
      </c>
      <c r="J4" s="30">
        <f t="shared" si="2"/>
        <v>600.29</v>
      </c>
      <c r="K4" s="17">
        <f t="shared" si="3"/>
        <v>5872.3560000000007</v>
      </c>
      <c r="L4" s="133">
        <f t="shared" si="4"/>
        <v>3001.43</v>
      </c>
      <c r="M4" s="40"/>
      <c r="N4" s="40"/>
    </row>
    <row r="5" spans="1:14" ht="20.45" customHeight="1" x14ac:dyDescent="0.25">
      <c r="A5" s="14">
        <v>4</v>
      </c>
      <c r="B5" s="14" t="s">
        <v>494</v>
      </c>
      <c r="C5" s="14" t="s">
        <v>498</v>
      </c>
      <c r="D5" s="15">
        <v>282.20400000000001</v>
      </c>
      <c r="E5" s="14" t="s">
        <v>6</v>
      </c>
      <c r="F5" s="14" t="s">
        <v>9</v>
      </c>
      <c r="G5" s="17">
        <v>9</v>
      </c>
      <c r="H5" s="30">
        <f t="shared" si="0"/>
        <v>4.5999999999999996</v>
      </c>
      <c r="I5" s="17">
        <f t="shared" si="1"/>
        <v>507.96720000000005</v>
      </c>
      <c r="J5" s="30">
        <f t="shared" si="2"/>
        <v>259.63</v>
      </c>
      <c r="K5" s="17">
        <f t="shared" si="3"/>
        <v>2539.8360000000002</v>
      </c>
      <c r="L5" s="133">
        <f t="shared" si="4"/>
        <v>1298.1400000000001</v>
      </c>
      <c r="M5" s="40"/>
      <c r="N5" s="40"/>
    </row>
    <row r="6" spans="1:14" ht="18.600000000000001" customHeight="1" x14ac:dyDescent="0.25">
      <c r="A6" s="14">
        <v>5</v>
      </c>
      <c r="B6" s="14" t="s">
        <v>494</v>
      </c>
      <c r="C6" s="14" t="s">
        <v>499</v>
      </c>
      <c r="D6" s="15">
        <v>0.87</v>
      </c>
      <c r="E6" s="14" t="s">
        <v>6</v>
      </c>
      <c r="F6" s="14" t="s">
        <v>11</v>
      </c>
      <c r="G6" s="17">
        <v>9</v>
      </c>
      <c r="H6" s="30">
        <f t="shared" si="0"/>
        <v>4.5999999999999996</v>
      </c>
      <c r="I6" s="17">
        <f t="shared" si="1"/>
        <v>1.5660000000000001</v>
      </c>
      <c r="J6" s="30">
        <f t="shared" si="2"/>
        <v>0.8</v>
      </c>
      <c r="K6" s="17">
        <f t="shared" si="3"/>
        <v>7.83</v>
      </c>
      <c r="L6" s="133">
        <f t="shared" si="4"/>
        <v>4</v>
      </c>
      <c r="M6" s="40"/>
      <c r="N6" s="40"/>
    </row>
    <row r="7" spans="1:14" ht="18.75" customHeight="1" x14ac:dyDescent="0.25">
      <c r="A7" s="14">
        <v>6</v>
      </c>
      <c r="B7" s="14" t="s">
        <v>494</v>
      </c>
      <c r="C7" s="14" t="s">
        <v>500</v>
      </c>
      <c r="D7" s="15">
        <v>2.8570000000000002</v>
      </c>
      <c r="E7" s="14" t="s">
        <v>6</v>
      </c>
      <c r="F7" s="14" t="s">
        <v>9</v>
      </c>
      <c r="G7" s="17">
        <v>9</v>
      </c>
      <c r="H7" s="30">
        <f t="shared" si="0"/>
        <v>4.5999999999999996</v>
      </c>
      <c r="I7" s="17">
        <f t="shared" si="1"/>
        <v>5.1426000000000007</v>
      </c>
      <c r="J7" s="30">
        <f t="shared" si="2"/>
        <v>2.63</v>
      </c>
      <c r="K7" s="17">
        <f t="shared" si="3"/>
        <v>25.713000000000001</v>
      </c>
      <c r="L7" s="133">
        <f t="shared" si="4"/>
        <v>13.14</v>
      </c>
      <c r="M7" s="40"/>
      <c r="N7" s="40"/>
    </row>
    <row r="8" spans="1:14" ht="18.75" customHeight="1" x14ac:dyDescent="0.25">
      <c r="A8" s="14">
        <v>7</v>
      </c>
      <c r="B8" s="14" t="s">
        <v>494</v>
      </c>
      <c r="C8" s="14" t="s">
        <v>501</v>
      </c>
      <c r="D8" s="15">
        <v>21.402999999999999</v>
      </c>
      <c r="E8" s="14" t="s">
        <v>6</v>
      </c>
      <c r="F8" s="14" t="s">
        <v>14</v>
      </c>
      <c r="G8" s="17">
        <v>9</v>
      </c>
      <c r="H8" s="30">
        <f t="shared" si="0"/>
        <v>4.5999999999999996</v>
      </c>
      <c r="I8" s="17">
        <f t="shared" si="1"/>
        <v>38.525399999999998</v>
      </c>
      <c r="J8" s="30">
        <f t="shared" si="2"/>
        <v>19.690000000000001</v>
      </c>
      <c r="K8" s="17">
        <f t="shared" si="3"/>
        <v>192.62699999999998</v>
      </c>
      <c r="L8" s="133">
        <f t="shared" si="4"/>
        <v>98.45</v>
      </c>
      <c r="M8" s="40"/>
      <c r="N8" s="40"/>
    </row>
    <row r="9" spans="1:14" ht="18.75" customHeight="1" x14ac:dyDescent="0.25">
      <c r="A9" s="14">
        <v>8</v>
      </c>
      <c r="B9" s="14" t="s">
        <v>494</v>
      </c>
      <c r="C9" s="14" t="s">
        <v>502</v>
      </c>
      <c r="D9" s="15">
        <v>237.98</v>
      </c>
      <c r="E9" s="14" t="s">
        <v>6</v>
      </c>
      <c r="F9" s="14" t="s">
        <v>14</v>
      </c>
      <c r="G9" s="17">
        <v>9</v>
      </c>
      <c r="H9" s="30">
        <f t="shared" si="0"/>
        <v>4.5999999999999996</v>
      </c>
      <c r="I9" s="17">
        <f t="shared" si="1"/>
        <v>428.36399999999998</v>
      </c>
      <c r="J9" s="30">
        <f t="shared" si="2"/>
        <v>218.94</v>
      </c>
      <c r="K9" s="17">
        <f t="shared" si="3"/>
        <v>2141.8199999999997</v>
      </c>
      <c r="L9" s="133">
        <f t="shared" si="4"/>
        <v>1094.71</v>
      </c>
      <c r="M9" s="40"/>
      <c r="N9" s="40"/>
    </row>
    <row r="10" spans="1:14" ht="18.75" customHeight="1" x14ac:dyDescent="0.25">
      <c r="A10" s="14">
        <v>9</v>
      </c>
      <c r="B10" s="14" t="s">
        <v>494</v>
      </c>
      <c r="C10" s="14" t="s">
        <v>503</v>
      </c>
      <c r="D10" s="15">
        <v>24.11</v>
      </c>
      <c r="E10" s="14" t="s">
        <v>6</v>
      </c>
      <c r="F10" s="14" t="s">
        <v>9</v>
      </c>
      <c r="G10" s="17">
        <v>9</v>
      </c>
      <c r="H10" s="30">
        <f t="shared" si="0"/>
        <v>4.5999999999999996</v>
      </c>
      <c r="I10" s="17">
        <f t="shared" si="1"/>
        <v>43.398000000000003</v>
      </c>
      <c r="J10" s="30">
        <f t="shared" si="2"/>
        <v>22.18</v>
      </c>
      <c r="K10" s="17">
        <f t="shared" si="3"/>
        <v>216.99</v>
      </c>
      <c r="L10" s="133">
        <f t="shared" si="4"/>
        <v>110.91</v>
      </c>
      <c r="M10" s="40"/>
      <c r="N10" s="40"/>
    </row>
    <row r="11" spans="1:14" ht="18.75" customHeight="1" x14ac:dyDescent="0.25">
      <c r="A11" s="14">
        <v>10</v>
      </c>
      <c r="B11" s="14" t="s">
        <v>494</v>
      </c>
      <c r="C11" s="14" t="s">
        <v>504</v>
      </c>
      <c r="D11" s="15">
        <v>3.8519999999999999</v>
      </c>
      <c r="E11" s="14" t="s">
        <v>6</v>
      </c>
      <c r="F11" s="14" t="s">
        <v>9</v>
      </c>
      <c r="G11" s="17">
        <v>9</v>
      </c>
      <c r="H11" s="30">
        <f t="shared" si="0"/>
        <v>4.5999999999999996</v>
      </c>
      <c r="I11" s="17">
        <f t="shared" si="1"/>
        <v>6.9336000000000002</v>
      </c>
      <c r="J11" s="30">
        <f t="shared" si="2"/>
        <v>3.54</v>
      </c>
      <c r="K11" s="17">
        <f t="shared" si="3"/>
        <v>34.667999999999999</v>
      </c>
      <c r="L11" s="133">
        <f>ROUND(D11*H11,2)</f>
        <v>17.72</v>
      </c>
      <c r="M11" s="40"/>
      <c r="N11" s="40"/>
    </row>
    <row r="12" spans="1:14" ht="18.75" customHeight="1" x14ac:dyDescent="0.25">
      <c r="A12" s="14">
        <v>11</v>
      </c>
      <c r="B12" s="14" t="s">
        <v>494</v>
      </c>
      <c r="C12" s="14" t="s">
        <v>505</v>
      </c>
      <c r="D12" s="15">
        <v>3.7850000000000001</v>
      </c>
      <c r="E12" s="14" t="s">
        <v>6</v>
      </c>
      <c r="F12" s="14" t="s">
        <v>9</v>
      </c>
      <c r="G12" s="17">
        <v>9</v>
      </c>
      <c r="H12" s="30">
        <f t="shared" si="0"/>
        <v>4.5999999999999996</v>
      </c>
      <c r="I12" s="17">
        <f t="shared" si="1"/>
        <v>6.8129999999999997</v>
      </c>
      <c r="J12" s="30">
        <f t="shared" si="2"/>
        <v>3.48</v>
      </c>
      <c r="K12" s="17">
        <f t="shared" si="3"/>
        <v>34.064999999999998</v>
      </c>
      <c r="L12" s="133">
        <f t="shared" si="4"/>
        <v>17.41</v>
      </c>
      <c r="M12" s="40"/>
      <c r="N12" s="40"/>
    </row>
    <row r="13" spans="1:14" ht="18.75" customHeight="1" x14ac:dyDescent="0.25">
      <c r="A13" s="14">
        <v>12</v>
      </c>
      <c r="B13" s="12" t="s">
        <v>494</v>
      </c>
      <c r="C13" s="12" t="s">
        <v>506</v>
      </c>
      <c r="D13" s="13">
        <v>3.278</v>
      </c>
      <c r="E13" s="12" t="s">
        <v>6</v>
      </c>
      <c r="F13" s="12" t="s">
        <v>9</v>
      </c>
      <c r="G13" s="17">
        <v>9</v>
      </c>
      <c r="H13" s="82">
        <f t="shared" si="0"/>
        <v>4.5999999999999996</v>
      </c>
      <c r="I13" s="17">
        <f t="shared" si="1"/>
        <v>5.9004000000000003</v>
      </c>
      <c r="J13" s="30">
        <f>ROUND(L13*20%,2)</f>
        <v>3.02</v>
      </c>
      <c r="K13" s="17">
        <f t="shared" si="3"/>
        <v>29.501999999999999</v>
      </c>
      <c r="L13" s="133">
        <f t="shared" si="4"/>
        <v>15.08</v>
      </c>
      <c r="M13" s="40"/>
      <c r="N13" s="40"/>
    </row>
    <row r="14" spans="1:14" ht="18.75" customHeight="1" x14ac:dyDescent="0.25">
      <c r="A14" s="14">
        <v>13</v>
      </c>
      <c r="B14" s="14" t="s">
        <v>494</v>
      </c>
      <c r="C14" s="14" t="s">
        <v>507</v>
      </c>
      <c r="D14" s="15">
        <v>79.644000000000005</v>
      </c>
      <c r="E14" s="14" t="s">
        <v>6</v>
      </c>
      <c r="F14" s="14" t="s">
        <v>14</v>
      </c>
      <c r="G14" s="17">
        <v>9</v>
      </c>
      <c r="H14" s="30">
        <f>ROUND(G14/1.95583,2)</f>
        <v>4.5999999999999996</v>
      </c>
      <c r="I14" s="17">
        <f t="shared" si="1"/>
        <v>143.35920000000002</v>
      </c>
      <c r="J14" s="30">
        <f t="shared" ref="J14:J21" si="5">ROUND(L14*20%,2)</f>
        <v>73.27</v>
      </c>
      <c r="K14" s="17">
        <f t="shared" si="3"/>
        <v>716.79600000000005</v>
      </c>
      <c r="L14" s="133">
        <f t="shared" si="4"/>
        <v>366.36</v>
      </c>
      <c r="M14" s="40"/>
      <c r="N14" s="40"/>
    </row>
    <row r="15" spans="1:14" ht="18.75" customHeight="1" x14ac:dyDescent="0.25">
      <c r="A15" s="14">
        <v>14</v>
      </c>
      <c r="B15" s="14" t="s">
        <v>494</v>
      </c>
      <c r="C15" s="14" t="s">
        <v>508</v>
      </c>
      <c r="D15" s="15">
        <v>3.82</v>
      </c>
      <c r="E15" s="14" t="s">
        <v>6</v>
      </c>
      <c r="F15" s="14" t="s">
        <v>14</v>
      </c>
      <c r="G15" s="17">
        <v>9</v>
      </c>
      <c r="H15" s="30">
        <f t="shared" ref="H15:H21" si="6">ROUND(G15/1.95583,2)</f>
        <v>4.5999999999999996</v>
      </c>
      <c r="I15" s="17">
        <f t="shared" si="1"/>
        <v>6.8759999999999994</v>
      </c>
      <c r="J15" s="30">
        <f t="shared" si="5"/>
        <v>3.51</v>
      </c>
      <c r="K15" s="17">
        <f t="shared" si="3"/>
        <v>34.379999999999995</v>
      </c>
      <c r="L15" s="133">
        <f t="shared" si="4"/>
        <v>17.57</v>
      </c>
      <c r="M15" s="40"/>
      <c r="N15" s="40"/>
    </row>
    <row r="16" spans="1:14" ht="18.75" customHeight="1" x14ac:dyDescent="0.25">
      <c r="A16" s="14">
        <v>15</v>
      </c>
      <c r="B16" s="14" t="s">
        <v>494</v>
      </c>
      <c r="C16" s="14" t="s">
        <v>509</v>
      </c>
      <c r="D16" s="15">
        <v>1.202</v>
      </c>
      <c r="E16" s="14" t="s">
        <v>6</v>
      </c>
      <c r="F16" s="14" t="s">
        <v>9</v>
      </c>
      <c r="G16" s="17">
        <v>9</v>
      </c>
      <c r="H16" s="30">
        <f t="shared" si="6"/>
        <v>4.5999999999999996</v>
      </c>
      <c r="I16" s="17">
        <f t="shared" si="1"/>
        <v>2.1636000000000002</v>
      </c>
      <c r="J16" s="30">
        <f t="shared" si="5"/>
        <v>1.1100000000000001</v>
      </c>
      <c r="K16" s="17">
        <f t="shared" si="3"/>
        <v>10.818</v>
      </c>
      <c r="L16" s="133">
        <f t="shared" si="4"/>
        <v>5.53</v>
      </c>
      <c r="M16" s="40"/>
      <c r="N16" s="40"/>
    </row>
    <row r="17" spans="1:14" ht="18.75" customHeight="1" x14ac:dyDescent="0.25">
      <c r="A17" s="14">
        <v>16</v>
      </c>
      <c r="B17" s="14" t="s">
        <v>494</v>
      </c>
      <c r="C17" s="14" t="s">
        <v>510</v>
      </c>
      <c r="D17" s="15">
        <v>8.5990000000000002</v>
      </c>
      <c r="E17" s="14" t="s">
        <v>6</v>
      </c>
      <c r="F17" s="14" t="s">
        <v>9</v>
      </c>
      <c r="G17" s="17">
        <v>9</v>
      </c>
      <c r="H17" s="30">
        <f t="shared" si="6"/>
        <v>4.5999999999999996</v>
      </c>
      <c r="I17" s="17">
        <f t="shared" si="1"/>
        <v>15.478200000000001</v>
      </c>
      <c r="J17" s="30">
        <f t="shared" si="5"/>
        <v>7.91</v>
      </c>
      <c r="K17" s="17">
        <f t="shared" si="3"/>
        <v>77.391000000000005</v>
      </c>
      <c r="L17" s="133">
        <f t="shared" si="4"/>
        <v>39.56</v>
      </c>
      <c r="M17" s="40"/>
      <c r="N17" s="40"/>
    </row>
    <row r="18" spans="1:14" ht="18.75" customHeight="1" x14ac:dyDescent="0.25">
      <c r="A18" s="14">
        <v>17</v>
      </c>
      <c r="B18" s="14" t="s">
        <v>494</v>
      </c>
      <c r="C18" s="14" t="s">
        <v>511</v>
      </c>
      <c r="D18" s="15">
        <v>0.73199999999999998</v>
      </c>
      <c r="E18" s="14" t="s">
        <v>6</v>
      </c>
      <c r="F18" s="14" t="s">
        <v>9</v>
      </c>
      <c r="G18" s="17">
        <v>9</v>
      </c>
      <c r="H18" s="30">
        <f t="shared" si="6"/>
        <v>4.5999999999999996</v>
      </c>
      <c r="I18" s="17">
        <f t="shared" si="1"/>
        <v>1.3176000000000001</v>
      </c>
      <c r="J18" s="30">
        <f t="shared" si="5"/>
        <v>0.67</v>
      </c>
      <c r="K18" s="17">
        <f t="shared" si="3"/>
        <v>6.5880000000000001</v>
      </c>
      <c r="L18" s="133">
        <f t="shared" si="4"/>
        <v>3.37</v>
      </c>
      <c r="M18" s="40"/>
      <c r="N18" s="40"/>
    </row>
    <row r="19" spans="1:14" ht="18.75" customHeight="1" x14ac:dyDescent="0.25">
      <c r="A19" s="14">
        <v>18</v>
      </c>
      <c r="B19" s="14" t="s">
        <v>494</v>
      </c>
      <c r="C19" s="14" t="s">
        <v>512</v>
      </c>
      <c r="D19" s="15">
        <v>30.09</v>
      </c>
      <c r="E19" s="14" t="s">
        <v>6</v>
      </c>
      <c r="F19" s="14" t="s">
        <v>9</v>
      </c>
      <c r="G19" s="17">
        <v>9</v>
      </c>
      <c r="H19" s="30">
        <f t="shared" si="6"/>
        <v>4.5999999999999996</v>
      </c>
      <c r="I19" s="17">
        <f t="shared" si="1"/>
        <v>54.162000000000006</v>
      </c>
      <c r="J19" s="30">
        <f t="shared" si="5"/>
        <v>27.68</v>
      </c>
      <c r="K19" s="17">
        <f t="shared" si="3"/>
        <v>270.81</v>
      </c>
      <c r="L19" s="133">
        <f t="shared" si="4"/>
        <v>138.41</v>
      </c>
      <c r="M19" s="40"/>
      <c r="N19" s="40"/>
    </row>
    <row r="20" spans="1:14" ht="18.75" customHeight="1" x14ac:dyDescent="0.25">
      <c r="A20" s="14">
        <v>19</v>
      </c>
      <c r="B20" s="14" t="s">
        <v>494</v>
      </c>
      <c r="C20" s="14" t="s">
        <v>513</v>
      </c>
      <c r="D20" s="15">
        <v>43.496000000000002</v>
      </c>
      <c r="E20" s="14" t="s">
        <v>6</v>
      </c>
      <c r="F20" s="14" t="s">
        <v>9</v>
      </c>
      <c r="G20" s="17">
        <v>9</v>
      </c>
      <c r="H20" s="30">
        <f t="shared" si="6"/>
        <v>4.5999999999999996</v>
      </c>
      <c r="I20" s="17">
        <f t="shared" si="1"/>
        <v>78.2928</v>
      </c>
      <c r="J20" s="30">
        <f t="shared" si="5"/>
        <v>40.020000000000003</v>
      </c>
      <c r="K20" s="17">
        <f t="shared" si="3"/>
        <v>391.464</v>
      </c>
      <c r="L20" s="133">
        <f>ROUND(D20*H20,2)</f>
        <v>200.08</v>
      </c>
      <c r="M20" s="40"/>
      <c r="N20" s="40"/>
    </row>
    <row r="21" spans="1:14" ht="18.75" customHeight="1" x14ac:dyDescent="0.25">
      <c r="A21" s="14">
        <v>20</v>
      </c>
      <c r="B21" s="12" t="s">
        <v>494</v>
      </c>
      <c r="C21" s="12" t="s">
        <v>514</v>
      </c>
      <c r="D21" s="13">
        <v>91.552999999999997</v>
      </c>
      <c r="E21" s="12" t="s">
        <v>6</v>
      </c>
      <c r="F21" s="12" t="s">
        <v>14</v>
      </c>
      <c r="G21" s="17">
        <v>9</v>
      </c>
      <c r="H21" s="82">
        <f t="shared" si="6"/>
        <v>4.5999999999999996</v>
      </c>
      <c r="I21" s="17">
        <f t="shared" si="1"/>
        <v>164.7954</v>
      </c>
      <c r="J21" s="82">
        <f t="shared" si="5"/>
        <v>84.23</v>
      </c>
      <c r="K21" s="17">
        <f t="shared" si="3"/>
        <v>823.97699999999998</v>
      </c>
      <c r="L21" s="135">
        <f t="shared" ref="L21" si="7">ROUND(D21*H21,2)</f>
        <v>421.14</v>
      </c>
      <c r="M21" s="40"/>
      <c r="N21" s="40"/>
    </row>
    <row r="22" spans="1:14" ht="18.75" customHeight="1" x14ac:dyDescent="0.25">
      <c r="A22" s="14">
        <v>21</v>
      </c>
      <c r="B22" s="14" t="s">
        <v>494</v>
      </c>
      <c r="C22" s="14" t="s">
        <v>515</v>
      </c>
      <c r="D22" s="15">
        <v>37.161999999999999</v>
      </c>
      <c r="E22" s="14" t="s">
        <v>6</v>
      </c>
      <c r="F22" s="14" t="s">
        <v>14</v>
      </c>
      <c r="G22" s="17">
        <v>9</v>
      </c>
      <c r="H22" s="30">
        <f>ROUND(G22/1.95583,2)</f>
        <v>4.5999999999999996</v>
      </c>
      <c r="I22" s="17">
        <f t="shared" si="1"/>
        <v>66.891599999999997</v>
      </c>
      <c r="J22" s="30">
        <f>ROUND(L22*20%,2)</f>
        <v>34.19</v>
      </c>
      <c r="K22" s="17">
        <f t="shared" si="3"/>
        <v>334.45799999999997</v>
      </c>
      <c r="L22" s="133">
        <f>ROUND(D22*H22,2)</f>
        <v>170.95</v>
      </c>
      <c r="M22" s="40"/>
      <c r="N22" s="40"/>
    </row>
    <row r="23" spans="1:14" ht="18.75" customHeight="1" x14ac:dyDescent="0.25">
      <c r="A23" s="14">
        <v>22</v>
      </c>
      <c r="B23" s="12" t="s">
        <v>494</v>
      </c>
      <c r="C23" s="12" t="s">
        <v>516</v>
      </c>
      <c r="D23" s="13">
        <v>4.9089999999999998</v>
      </c>
      <c r="E23" s="12" t="s">
        <v>6</v>
      </c>
      <c r="F23" s="12" t="s">
        <v>14</v>
      </c>
      <c r="G23" s="17">
        <v>9</v>
      </c>
      <c r="H23" s="30">
        <f t="shared" ref="H23:H33" si="8">ROUND(G23/1.95583,2)</f>
        <v>4.5999999999999996</v>
      </c>
      <c r="I23" s="17">
        <f t="shared" si="1"/>
        <v>8.8361999999999998</v>
      </c>
      <c r="J23" s="30">
        <f t="shared" ref="J23:J32" si="9">ROUND(L23*20%,2)</f>
        <v>4.5199999999999996</v>
      </c>
      <c r="K23" s="17">
        <f t="shared" si="3"/>
        <v>44.180999999999997</v>
      </c>
      <c r="L23" s="133">
        <f t="shared" ref="L23:L35" si="10">ROUND(D23*H23,2)</f>
        <v>22.58</v>
      </c>
      <c r="M23" s="40"/>
      <c r="N23" s="40"/>
    </row>
    <row r="24" spans="1:14" ht="18.75" customHeight="1" x14ac:dyDescent="0.25">
      <c r="A24" s="14">
        <v>23</v>
      </c>
      <c r="B24" s="12" t="s">
        <v>494</v>
      </c>
      <c r="C24" s="12" t="s">
        <v>517</v>
      </c>
      <c r="D24" s="13">
        <v>86.412999999999997</v>
      </c>
      <c r="E24" s="12" t="s">
        <v>6</v>
      </c>
      <c r="F24" s="12" t="s">
        <v>14</v>
      </c>
      <c r="G24" s="17">
        <v>9</v>
      </c>
      <c r="H24" s="30">
        <f t="shared" si="8"/>
        <v>4.5999999999999996</v>
      </c>
      <c r="I24" s="17">
        <f t="shared" si="1"/>
        <v>155.54340000000002</v>
      </c>
      <c r="J24" s="30">
        <f t="shared" si="9"/>
        <v>79.5</v>
      </c>
      <c r="K24" s="17">
        <f t="shared" si="3"/>
        <v>777.71699999999998</v>
      </c>
      <c r="L24" s="133">
        <f t="shared" si="10"/>
        <v>397.5</v>
      </c>
      <c r="M24" s="40"/>
      <c r="N24" s="40"/>
    </row>
    <row r="25" spans="1:14" ht="18.75" customHeight="1" x14ac:dyDescent="0.25">
      <c r="A25" s="14">
        <v>24</v>
      </c>
      <c r="B25" s="14" t="s">
        <v>494</v>
      </c>
      <c r="C25" s="14" t="s">
        <v>518</v>
      </c>
      <c r="D25" s="15">
        <v>50.241999999999997</v>
      </c>
      <c r="E25" s="14" t="s">
        <v>6</v>
      </c>
      <c r="F25" s="14" t="s">
        <v>14</v>
      </c>
      <c r="G25" s="17">
        <v>9</v>
      </c>
      <c r="H25" s="30">
        <f t="shared" si="8"/>
        <v>4.5999999999999996</v>
      </c>
      <c r="I25" s="17">
        <f t="shared" si="1"/>
        <v>90.435600000000008</v>
      </c>
      <c r="J25" s="30">
        <f t="shared" si="9"/>
        <v>46.22</v>
      </c>
      <c r="K25" s="17">
        <f t="shared" si="3"/>
        <v>452.178</v>
      </c>
      <c r="L25" s="133">
        <f t="shared" si="10"/>
        <v>231.11</v>
      </c>
      <c r="M25" s="40"/>
      <c r="N25" s="40"/>
    </row>
    <row r="26" spans="1:14" ht="18.75" customHeight="1" x14ac:dyDescent="0.25">
      <c r="A26" s="14">
        <v>25</v>
      </c>
      <c r="B26" s="14" t="s">
        <v>494</v>
      </c>
      <c r="C26" s="14" t="s">
        <v>519</v>
      </c>
      <c r="D26" s="15">
        <v>17.878</v>
      </c>
      <c r="E26" s="14" t="s">
        <v>6</v>
      </c>
      <c r="F26" s="14" t="s">
        <v>9</v>
      </c>
      <c r="G26" s="17">
        <v>9</v>
      </c>
      <c r="H26" s="30">
        <f t="shared" si="8"/>
        <v>4.5999999999999996</v>
      </c>
      <c r="I26" s="17">
        <f t="shared" si="1"/>
        <v>32.180399999999999</v>
      </c>
      <c r="J26" s="30">
        <f t="shared" si="9"/>
        <v>16.45</v>
      </c>
      <c r="K26" s="17">
        <f t="shared" si="3"/>
        <v>160.90199999999999</v>
      </c>
      <c r="L26" s="133">
        <f t="shared" si="10"/>
        <v>82.24</v>
      </c>
      <c r="M26" s="40"/>
      <c r="N26" s="40"/>
    </row>
    <row r="27" spans="1:14" ht="18.75" customHeight="1" x14ac:dyDescent="0.25">
      <c r="A27" s="14">
        <v>26</v>
      </c>
      <c r="B27" s="14" t="s">
        <v>494</v>
      </c>
      <c r="C27" s="14" t="s">
        <v>520</v>
      </c>
      <c r="D27" s="15">
        <v>29.065999999999999</v>
      </c>
      <c r="E27" s="14" t="s">
        <v>6</v>
      </c>
      <c r="F27" s="14" t="s">
        <v>14</v>
      </c>
      <c r="G27" s="17">
        <v>9</v>
      </c>
      <c r="H27" s="30">
        <f t="shared" si="8"/>
        <v>4.5999999999999996</v>
      </c>
      <c r="I27" s="17">
        <f t="shared" si="1"/>
        <v>52.318800000000003</v>
      </c>
      <c r="J27" s="30">
        <f t="shared" si="9"/>
        <v>26.74</v>
      </c>
      <c r="K27" s="17">
        <f t="shared" si="3"/>
        <v>261.59399999999999</v>
      </c>
      <c r="L27" s="133">
        <f t="shared" si="10"/>
        <v>133.69999999999999</v>
      </c>
      <c r="M27" s="40"/>
      <c r="N27" s="40"/>
    </row>
    <row r="28" spans="1:14" ht="18.75" customHeight="1" x14ac:dyDescent="0.25">
      <c r="A28" s="14">
        <v>27</v>
      </c>
      <c r="B28" s="14" t="s">
        <v>494</v>
      </c>
      <c r="C28" s="14" t="s">
        <v>521</v>
      </c>
      <c r="D28" s="15">
        <v>14.792999999999999</v>
      </c>
      <c r="E28" s="14" t="s">
        <v>6</v>
      </c>
      <c r="F28" s="14" t="s">
        <v>14</v>
      </c>
      <c r="G28" s="17">
        <v>9</v>
      </c>
      <c r="H28" s="30">
        <f t="shared" si="8"/>
        <v>4.5999999999999996</v>
      </c>
      <c r="I28" s="17">
        <f t="shared" si="1"/>
        <v>26.627400000000002</v>
      </c>
      <c r="J28" s="30">
        <f t="shared" si="9"/>
        <v>13.61</v>
      </c>
      <c r="K28" s="17">
        <f t="shared" si="3"/>
        <v>133.137</v>
      </c>
      <c r="L28" s="133">
        <f t="shared" si="10"/>
        <v>68.05</v>
      </c>
      <c r="M28" s="40"/>
      <c r="N28" s="40"/>
    </row>
    <row r="29" spans="1:14" ht="18.75" customHeight="1" x14ac:dyDescent="0.25">
      <c r="A29" s="14">
        <v>28</v>
      </c>
      <c r="B29" s="12" t="s">
        <v>494</v>
      </c>
      <c r="C29" s="12" t="s">
        <v>522</v>
      </c>
      <c r="D29" s="13">
        <v>15.430999999999999</v>
      </c>
      <c r="E29" s="12" t="s">
        <v>6</v>
      </c>
      <c r="F29" s="12" t="s">
        <v>9</v>
      </c>
      <c r="G29" s="17">
        <v>9</v>
      </c>
      <c r="H29" s="30">
        <f t="shared" si="8"/>
        <v>4.5999999999999996</v>
      </c>
      <c r="I29" s="17">
        <f t="shared" si="1"/>
        <v>27.7758</v>
      </c>
      <c r="J29" s="30">
        <f t="shared" si="9"/>
        <v>14.2</v>
      </c>
      <c r="K29" s="17">
        <f t="shared" si="3"/>
        <v>138.87899999999999</v>
      </c>
      <c r="L29" s="133">
        <f t="shared" si="10"/>
        <v>70.98</v>
      </c>
      <c r="M29" s="40"/>
      <c r="N29" s="40"/>
    </row>
    <row r="30" spans="1:14" ht="18.75" customHeight="1" x14ac:dyDescent="0.25">
      <c r="A30" s="14">
        <v>29</v>
      </c>
      <c r="B30" s="12" t="s">
        <v>494</v>
      </c>
      <c r="C30" s="12" t="s">
        <v>523</v>
      </c>
      <c r="D30" s="13">
        <v>63.661999999999999</v>
      </c>
      <c r="E30" s="12" t="s">
        <v>6</v>
      </c>
      <c r="F30" s="12" t="s">
        <v>14</v>
      </c>
      <c r="G30" s="17">
        <v>9</v>
      </c>
      <c r="H30" s="30">
        <f t="shared" si="8"/>
        <v>4.5999999999999996</v>
      </c>
      <c r="I30" s="17">
        <f t="shared" si="1"/>
        <v>114.5916</v>
      </c>
      <c r="J30" s="30">
        <f t="shared" si="9"/>
        <v>58.57</v>
      </c>
      <c r="K30" s="17">
        <f t="shared" si="3"/>
        <v>572.95799999999997</v>
      </c>
      <c r="L30" s="133">
        <f t="shared" si="10"/>
        <v>292.85000000000002</v>
      </c>
      <c r="M30" s="40"/>
      <c r="N30" s="40"/>
    </row>
    <row r="31" spans="1:14" ht="18.75" customHeight="1" x14ac:dyDescent="0.25">
      <c r="A31" s="14">
        <v>30</v>
      </c>
      <c r="B31" s="14" t="s">
        <v>494</v>
      </c>
      <c r="C31" s="14" t="s">
        <v>524</v>
      </c>
      <c r="D31" s="15">
        <v>0.20799999999999999</v>
      </c>
      <c r="E31" s="14" t="s">
        <v>6</v>
      </c>
      <c r="F31" s="14" t="s">
        <v>14</v>
      </c>
      <c r="G31" s="17">
        <v>9</v>
      </c>
      <c r="H31" s="30">
        <f t="shared" si="8"/>
        <v>4.5999999999999996</v>
      </c>
      <c r="I31" s="17">
        <f t="shared" si="1"/>
        <v>0.37440000000000001</v>
      </c>
      <c r="J31" s="30">
        <f t="shared" si="9"/>
        <v>0.19</v>
      </c>
      <c r="K31" s="17">
        <f t="shared" si="3"/>
        <v>1.8719999999999999</v>
      </c>
      <c r="L31" s="133">
        <f>ROUND(D31*H31,2)</f>
        <v>0.96</v>
      </c>
      <c r="M31" s="40"/>
      <c r="N31" s="40"/>
    </row>
    <row r="32" spans="1:14" ht="18.75" customHeight="1" x14ac:dyDescent="0.25">
      <c r="A32" s="14">
        <v>31</v>
      </c>
      <c r="B32" s="12" t="s">
        <v>494</v>
      </c>
      <c r="C32" s="12" t="s">
        <v>525</v>
      </c>
      <c r="D32" s="13">
        <v>735.32799999999997</v>
      </c>
      <c r="E32" s="12" t="s">
        <v>6</v>
      </c>
      <c r="F32" s="12" t="s">
        <v>14</v>
      </c>
      <c r="G32" s="17">
        <v>9</v>
      </c>
      <c r="H32" s="30">
        <f t="shared" si="8"/>
        <v>4.5999999999999996</v>
      </c>
      <c r="I32" s="17">
        <f t="shared" si="1"/>
        <v>1323.5904</v>
      </c>
      <c r="J32" s="30">
        <f t="shared" si="9"/>
        <v>676.5</v>
      </c>
      <c r="K32" s="17">
        <f t="shared" si="3"/>
        <v>6617.9519999999993</v>
      </c>
      <c r="L32" s="133">
        <f t="shared" si="10"/>
        <v>3382.51</v>
      </c>
      <c r="M32" s="40"/>
      <c r="N32" s="40"/>
    </row>
    <row r="33" spans="1:14" ht="18.75" customHeight="1" x14ac:dyDescent="0.25">
      <c r="A33" s="14">
        <v>32</v>
      </c>
      <c r="B33" s="14" t="s">
        <v>494</v>
      </c>
      <c r="C33" s="14" t="s">
        <v>526</v>
      </c>
      <c r="D33" s="15">
        <v>9.0139999999999993</v>
      </c>
      <c r="E33" s="14" t="s">
        <v>6</v>
      </c>
      <c r="F33" s="14" t="s">
        <v>11</v>
      </c>
      <c r="G33" s="17">
        <v>9</v>
      </c>
      <c r="H33" s="82">
        <f t="shared" si="8"/>
        <v>4.5999999999999996</v>
      </c>
      <c r="I33" s="17">
        <f t="shared" si="1"/>
        <v>16.225199999999997</v>
      </c>
      <c r="J33" s="30">
        <f>ROUND(L33*20%,2)</f>
        <v>8.2899999999999991</v>
      </c>
      <c r="K33" s="17">
        <f t="shared" si="3"/>
        <v>81.125999999999991</v>
      </c>
      <c r="L33" s="133">
        <f t="shared" si="10"/>
        <v>41.46</v>
      </c>
      <c r="M33" s="40"/>
      <c r="N33" s="40"/>
    </row>
    <row r="34" spans="1:14" ht="18.75" customHeight="1" x14ac:dyDescent="0.25">
      <c r="A34" s="14">
        <v>33</v>
      </c>
      <c r="B34" s="14" t="s">
        <v>494</v>
      </c>
      <c r="C34" s="14" t="s">
        <v>527</v>
      </c>
      <c r="D34" s="15">
        <v>175.155</v>
      </c>
      <c r="E34" s="14" t="s">
        <v>6</v>
      </c>
      <c r="F34" s="14" t="s">
        <v>11</v>
      </c>
      <c r="G34" s="17">
        <v>9</v>
      </c>
      <c r="H34" s="30">
        <f>ROUND(G34/1.95583,2)</f>
        <v>4.5999999999999996</v>
      </c>
      <c r="I34" s="17">
        <f t="shared" si="1"/>
        <v>315.279</v>
      </c>
      <c r="J34" s="30">
        <f t="shared" ref="J34:J36" si="11">ROUND(L34*20%,2)</f>
        <v>161.13999999999999</v>
      </c>
      <c r="K34" s="17">
        <f t="shared" si="3"/>
        <v>1576.395</v>
      </c>
      <c r="L34" s="133">
        <f t="shared" si="10"/>
        <v>805.71</v>
      </c>
      <c r="M34" s="40"/>
      <c r="N34" s="40"/>
    </row>
    <row r="35" spans="1:14" ht="18.75" customHeight="1" x14ac:dyDescent="0.25">
      <c r="A35" s="14">
        <v>34</v>
      </c>
      <c r="B35" s="12" t="s">
        <v>494</v>
      </c>
      <c r="C35" s="12" t="s">
        <v>528</v>
      </c>
      <c r="D35" s="13">
        <v>143.614</v>
      </c>
      <c r="E35" s="12" t="s">
        <v>6</v>
      </c>
      <c r="F35" s="12" t="s">
        <v>14</v>
      </c>
      <c r="G35" s="17">
        <v>9</v>
      </c>
      <c r="H35" s="30">
        <f>ROUND(G35/1.95583,2)</f>
        <v>4.5999999999999996</v>
      </c>
      <c r="I35" s="17">
        <f t="shared" si="1"/>
        <v>258.5052</v>
      </c>
      <c r="J35" s="82">
        <f t="shared" si="11"/>
        <v>132.12</v>
      </c>
      <c r="K35" s="17">
        <f t="shared" si="3"/>
        <v>1292.5260000000001</v>
      </c>
      <c r="L35" s="135">
        <f t="shared" si="10"/>
        <v>660.62</v>
      </c>
      <c r="M35" s="40"/>
      <c r="N35" s="40"/>
    </row>
    <row r="36" spans="1:14" ht="18.75" customHeight="1" x14ac:dyDescent="0.25">
      <c r="A36" s="14">
        <v>35</v>
      </c>
      <c r="B36" s="12" t="s">
        <v>494</v>
      </c>
      <c r="C36" s="12" t="s">
        <v>529</v>
      </c>
      <c r="D36" s="13">
        <v>57.298000000000002</v>
      </c>
      <c r="E36" s="97" t="s">
        <v>6</v>
      </c>
      <c r="F36" s="97" t="s">
        <v>172</v>
      </c>
      <c r="G36" s="86">
        <v>9</v>
      </c>
      <c r="H36" s="82">
        <f t="shared" ref="H36" si="12">ROUND(G36/1.95583,2)</f>
        <v>4.5999999999999996</v>
      </c>
      <c r="I36" s="86">
        <f t="shared" si="1"/>
        <v>103.13640000000001</v>
      </c>
      <c r="J36" s="82">
        <f t="shared" si="11"/>
        <v>52.71</v>
      </c>
      <c r="K36" s="86">
        <f t="shared" si="3"/>
        <v>515.68200000000002</v>
      </c>
      <c r="L36" s="135">
        <f>ROUND(D36*H36,2)</f>
        <v>263.57</v>
      </c>
      <c r="M36" s="40"/>
      <c r="N36" s="40"/>
    </row>
    <row r="37" spans="1:14" ht="18.75" customHeight="1" x14ac:dyDescent="0.25">
      <c r="A37" s="36"/>
      <c r="B37" s="36"/>
      <c r="C37" s="36"/>
      <c r="D37" s="127">
        <f>SUM(D2:D36)</f>
        <v>2937.9590000000007</v>
      </c>
      <c r="E37" s="69"/>
      <c r="F37" s="69"/>
      <c r="G37" s="69"/>
      <c r="H37" s="39"/>
      <c r="I37" s="69"/>
      <c r="J37" s="39"/>
      <c r="K37" s="69"/>
      <c r="L37" s="133"/>
      <c r="M37" s="40"/>
      <c r="N37" s="40"/>
    </row>
    <row r="38" spans="1:14" ht="18.75" customHeight="1" x14ac:dyDescent="0.25">
      <c r="A38" s="40"/>
      <c r="B38" s="40"/>
      <c r="C38" s="40"/>
      <c r="D38" s="40"/>
      <c r="E38" s="40"/>
      <c r="F38" s="40"/>
      <c r="G38" s="118"/>
      <c r="H38" s="136"/>
      <c r="I38" s="118"/>
      <c r="J38" s="136"/>
      <c r="K38" s="118"/>
      <c r="L38" s="138"/>
      <c r="M38" s="118"/>
      <c r="N38" s="118"/>
    </row>
    <row r="39" spans="1:14" ht="18.75" customHeight="1" x14ac:dyDescent="0.25">
      <c r="A39" s="40"/>
      <c r="B39" s="40"/>
      <c r="C39" s="40"/>
      <c r="D39" s="40"/>
      <c r="E39" s="40"/>
      <c r="F39" s="40"/>
      <c r="G39" s="118"/>
      <c r="H39" s="136"/>
      <c r="I39" s="118"/>
      <c r="J39" s="136"/>
      <c r="K39" s="118"/>
      <c r="L39" s="138"/>
      <c r="M39" s="118"/>
      <c r="N39" s="118"/>
    </row>
    <row r="40" spans="1:14" ht="18.75" customHeight="1" x14ac:dyDescent="0.25">
      <c r="B40" s="40"/>
      <c r="C40" s="40"/>
      <c r="D40" s="40"/>
      <c r="E40" s="40"/>
      <c r="F40" s="40"/>
      <c r="G40" s="118"/>
      <c r="H40" s="136"/>
      <c r="I40" s="118"/>
      <c r="J40" s="136"/>
      <c r="K40" s="118"/>
      <c r="L40" s="138"/>
      <c r="M40" s="119"/>
      <c r="N40" s="119"/>
    </row>
    <row r="41" spans="1:14" ht="18.75" customHeight="1" x14ac:dyDescent="0.25">
      <c r="B41" s="40"/>
      <c r="C41" s="40"/>
      <c r="D41" s="40"/>
      <c r="E41" s="40"/>
      <c r="F41" s="40"/>
      <c r="G41" s="118"/>
      <c r="H41" s="118"/>
      <c r="I41" s="118"/>
      <c r="J41" s="136"/>
      <c r="K41" s="118"/>
      <c r="L41" s="125"/>
      <c r="M41" s="119"/>
      <c r="N41" s="119"/>
    </row>
    <row r="42" spans="1:14" ht="18.75" customHeight="1" x14ac:dyDescent="0.25">
      <c r="B42" s="40"/>
      <c r="C42" s="40"/>
      <c r="D42" s="40"/>
      <c r="E42" s="40"/>
      <c r="F42" s="40"/>
      <c r="G42" s="118"/>
      <c r="H42" s="118"/>
      <c r="I42" s="118"/>
      <c r="J42" s="118"/>
      <c r="K42" s="118"/>
      <c r="L42" s="118"/>
      <c r="M42" s="119"/>
      <c r="N42" s="119"/>
    </row>
    <row r="43" spans="1:14" ht="18.75" customHeight="1" x14ac:dyDescent="0.25">
      <c r="G43" s="119"/>
      <c r="H43" s="119"/>
      <c r="I43" s="119"/>
      <c r="J43" s="119"/>
      <c r="K43" s="119"/>
      <c r="L43" s="119"/>
      <c r="M43" s="119"/>
      <c r="N43" s="119"/>
    </row>
  </sheetData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zoomScaleNormal="100" workbookViewId="0">
      <selection activeCell="C52" sqref="C52"/>
    </sheetView>
  </sheetViews>
  <sheetFormatPr defaultColWidth="9.140625" defaultRowHeight="18.75" customHeight="1" x14ac:dyDescent="0.2"/>
  <cols>
    <col min="1" max="1" width="5.85546875" style="4" customWidth="1"/>
    <col min="2" max="2" width="13.28515625" style="4" customWidth="1"/>
    <col min="3" max="3" width="15.140625" style="4" customWidth="1"/>
    <col min="4" max="4" width="12.7109375" style="4" customWidth="1"/>
    <col min="5" max="5" width="16.7109375" style="4" customWidth="1"/>
    <col min="6" max="6" width="10.42578125" style="4" customWidth="1"/>
    <col min="7" max="7" width="10.28515625" style="4" customWidth="1"/>
    <col min="8" max="8" width="12.140625" style="4" customWidth="1"/>
    <col min="9" max="9" width="11.7109375" style="4" customWidth="1"/>
    <col min="10" max="10" width="11.42578125" style="4" customWidth="1"/>
    <col min="11" max="11" width="13" style="4" customWidth="1"/>
    <col min="12" max="12" width="13.28515625" style="4" customWidth="1"/>
    <col min="13" max="16384" width="9.140625" style="4"/>
  </cols>
  <sheetData>
    <row r="1" spans="1:16" ht="52.9" customHeight="1" x14ac:dyDescent="0.2">
      <c r="A1" s="10" t="s">
        <v>532</v>
      </c>
      <c r="B1" s="10" t="s">
        <v>0</v>
      </c>
      <c r="C1" s="10" t="s">
        <v>1</v>
      </c>
      <c r="D1" s="11" t="s">
        <v>2</v>
      </c>
      <c r="E1" s="10" t="s">
        <v>536</v>
      </c>
      <c r="F1" s="10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28"/>
      <c r="N1" s="28"/>
      <c r="O1" s="28"/>
      <c r="P1" s="28"/>
    </row>
    <row r="2" spans="1:16" ht="18.75" customHeight="1" x14ac:dyDescent="0.2">
      <c r="A2" s="10">
        <v>1</v>
      </c>
      <c r="B2" s="10" t="s">
        <v>4</v>
      </c>
      <c r="C2" s="10" t="s">
        <v>5</v>
      </c>
      <c r="D2" s="11">
        <v>7.6909999999999998</v>
      </c>
      <c r="E2" s="10" t="s">
        <v>6</v>
      </c>
      <c r="F2" s="10" t="s">
        <v>7</v>
      </c>
      <c r="G2" s="30">
        <v>9</v>
      </c>
      <c r="H2" s="30">
        <f>ROUND(G2/1.95583,2)</f>
        <v>4.5999999999999996</v>
      </c>
      <c r="I2" s="30">
        <f>K2*20%</f>
        <v>13.8438</v>
      </c>
      <c r="J2" s="30">
        <f>ROUND(L2*20%,2)</f>
        <v>7.08</v>
      </c>
      <c r="K2" s="57">
        <f>D2*G2</f>
        <v>69.218999999999994</v>
      </c>
      <c r="L2" s="133">
        <f>ROUND(D2*H2,2)</f>
        <v>35.380000000000003</v>
      </c>
      <c r="M2" s="28"/>
      <c r="N2" s="28"/>
      <c r="O2" s="28"/>
      <c r="P2" s="28"/>
    </row>
    <row r="3" spans="1:16" ht="18.75" customHeight="1" x14ac:dyDescent="0.2">
      <c r="A3" s="10">
        <v>2</v>
      </c>
      <c r="B3" s="10" t="s">
        <v>4</v>
      </c>
      <c r="C3" s="10" t="s">
        <v>8</v>
      </c>
      <c r="D3" s="11">
        <v>4.8920000000000003</v>
      </c>
      <c r="E3" s="10" t="s">
        <v>6</v>
      </c>
      <c r="F3" s="10" t="s">
        <v>9</v>
      </c>
      <c r="G3" s="30">
        <v>9</v>
      </c>
      <c r="H3" s="30">
        <f t="shared" ref="H3:H57" si="0">ROUND(G3/1.95583,2)</f>
        <v>4.5999999999999996</v>
      </c>
      <c r="I3" s="30">
        <f t="shared" ref="I3:I57" si="1">K3*20%</f>
        <v>8.8056000000000019</v>
      </c>
      <c r="J3" s="30">
        <f t="shared" ref="J3:J31" si="2">ROUND(L3*20%,2)</f>
        <v>4.5</v>
      </c>
      <c r="K3" s="57">
        <f t="shared" ref="K3:K57" si="3">D3*G3</f>
        <v>44.028000000000006</v>
      </c>
      <c r="L3" s="133">
        <f t="shared" ref="L3:L31" si="4">ROUND(D3*H3,2)</f>
        <v>22.5</v>
      </c>
      <c r="M3" s="28"/>
      <c r="N3" s="28"/>
      <c r="O3" s="28"/>
      <c r="P3" s="28"/>
    </row>
    <row r="4" spans="1:16" ht="18.75" customHeight="1" x14ac:dyDescent="0.2">
      <c r="A4" s="10">
        <v>3</v>
      </c>
      <c r="B4" s="10" t="s">
        <v>4</v>
      </c>
      <c r="C4" s="10" t="s">
        <v>10</v>
      </c>
      <c r="D4" s="11">
        <v>2.7719999999999998</v>
      </c>
      <c r="E4" s="10" t="s">
        <v>6</v>
      </c>
      <c r="F4" s="10" t="s">
        <v>11</v>
      </c>
      <c r="G4" s="30">
        <v>9</v>
      </c>
      <c r="H4" s="30">
        <f t="shared" si="0"/>
        <v>4.5999999999999996</v>
      </c>
      <c r="I4" s="30">
        <f t="shared" si="1"/>
        <v>4.9895999999999994</v>
      </c>
      <c r="J4" s="30">
        <f t="shared" si="2"/>
        <v>2.5499999999999998</v>
      </c>
      <c r="K4" s="57">
        <f t="shared" si="3"/>
        <v>24.947999999999997</v>
      </c>
      <c r="L4" s="133">
        <f t="shared" si="4"/>
        <v>12.75</v>
      </c>
      <c r="M4" s="28"/>
      <c r="N4" s="28"/>
    </row>
    <row r="5" spans="1:16" ht="18.75" customHeight="1" x14ac:dyDescent="0.2">
      <c r="A5" s="10">
        <v>4</v>
      </c>
      <c r="B5" s="10" t="s">
        <v>4</v>
      </c>
      <c r="C5" s="10" t="s">
        <v>12</v>
      </c>
      <c r="D5" s="11">
        <v>0.23</v>
      </c>
      <c r="E5" s="10" t="s">
        <v>6</v>
      </c>
      <c r="F5" s="10" t="s">
        <v>11</v>
      </c>
      <c r="G5" s="30">
        <v>9</v>
      </c>
      <c r="H5" s="30">
        <f t="shared" si="0"/>
        <v>4.5999999999999996</v>
      </c>
      <c r="I5" s="30">
        <f t="shared" si="1"/>
        <v>0.41400000000000009</v>
      </c>
      <c r="J5" s="30">
        <f t="shared" si="2"/>
        <v>0.21</v>
      </c>
      <c r="K5" s="57">
        <f t="shared" si="3"/>
        <v>2.0700000000000003</v>
      </c>
      <c r="L5" s="133">
        <f t="shared" si="4"/>
        <v>1.06</v>
      </c>
      <c r="M5" s="28"/>
      <c r="N5" s="28"/>
    </row>
    <row r="6" spans="1:16" s="5" customFormat="1" ht="18.75" customHeight="1" x14ac:dyDescent="0.2">
      <c r="A6" s="10">
        <v>5</v>
      </c>
      <c r="B6" s="12" t="s">
        <v>4</v>
      </c>
      <c r="C6" s="12" t="s">
        <v>13</v>
      </c>
      <c r="D6" s="13">
        <v>49.314</v>
      </c>
      <c r="E6" s="12" t="s">
        <v>6</v>
      </c>
      <c r="F6" s="12" t="s">
        <v>14</v>
      </c>
      <c r="G6" s="30">
        <v>9</v>
      </c>
      <c r="H6" s="30">
        <f t="shared" si="0"/>
        <v>4.5999999999999996</v>
      </c>
      <c r="I6" s="30">
        <f t="shared" si="1"/>
        <v>88.765200000000007</v>
      </c>
      <c r="J6" s="30">
        <f t="shared" si="2"/>
        <v>45.37</v>
      </c>
      <c r="K6" s="57">
        <f t="shared" si="3"/>
        <v>443.82600000000002</v>
      </c>
      <c r="L6" s="133">
        <f t="shared" si="4"/>
        <v>226.84</v>
      </c>
      <c r="M6" s="134"/>
      <c r="N6" s="134"/>
    </row>
    <row r="7" spans="1:16" s="5" customFormat="1" ht="18.75" customHeight="1" x14ac:dyDescent="0.2">
      <c r="A7" s="10">
        <v>6</v>
      </c>
      <c r="B7" s="14" t="s">
        <v>4</v>
      </c>
      <c r="C7" s="14" t="s">
        <v>15</v>
      </c>
      <c r="D7" s="15">
        <v>5.258</v>
      </c>
      <c r="E7" s="14" t="s">
        <v>6</v>
      </c>
      <c r="F7" s="14" t="s">
        <v>14</v>
      </c>
      <c r="G7" s="30">
        <v>9</v>
      </c>
      <c r="H7" s="30">
        <f t="shared" si="0"/>
        <v>4.5999999999999996</v>
      </c>
      <c r="I7" s="30">
        <f t="shared" si="1"/>
        <v>9.4644000000000013</v>
      </c>
      <c r="J7" s="30">
        <f t="shared" si="2"/>
        <v>4.84</v>
      </c>
      <c r="K7" s="57">
        <f t="shared" si="3"/>
        <v>47.322000000000003</v>
      </c>
      <c r="L7" s="133">
        <f t="shared" si="4"/>
        <v>24.19</v>
      </c>
      <c r="M7" s="134"/>
      <c r="N7" s="134"/>
    </row>
    <row r="8" spans="1:16" s="5" customFormat="1" ht="18.75" customHeight="1" x14ac:dyDescent="0.2">
      <c r="A8" s="10">
        <v>7</v>
      </c>
      <c r="B8" s="14" t="s">
        <v>4</v>
      </c>
      <c r="C8" s="14" t="s">
        <v>16</v>
      </c>
      <c r="D8" s="15">
        <v>9.0570000000000004</v>
      </c>
      <c r="E8" s="14" t="s">
        <v>6</v>
      </c>
      <c r="F8" s="14" t="s">
        <v>11</v>
      </c>
      <c r="G8" s="30">
        <v>9</v>
      </c>
      <c r="H8" s="30">
        <f t="shared" si="0"/>
        <v>4.5999999999999996</v>
      </c>
      <c r="I8" s="30">
        <f t="shared" si="1"/>
        <v>16.302600000000002</v>
      </c>
      <c r="J8" s="30">
        <f t="shared" si="2"/>
        <v>8.33</v>
      </c>
      <c r="K8" s="57">
        <f t="shared" si="3"/>
        <v>81.513000000000005</v>
      </c>
      <c r="L8" s="133">
        <f t="shared" si="4"/>
        <v>41.66</v>
      </c>
      <c r="M8" s="134"/>
      <c r="N8" s="134"/>
    </row>
    <row r="9" spans="1:16" s="5" customFormat="1" ht="18.75" customHeight="1" x14ac:dyDescent="0.2">
      <c r="A9" s="10">
        <v>8</v>
      </c>
      <c r="B9" s="14" t="s">
        <v>4</v>
      </c>
      <c r="C9" s="14" t="s">
        <v>17</v>
      </c>
      <c r="D9" s="15">
        <v>71.510999999999996</v>
      </c>
      <c r="E9" s="14" t="s">
        <v>6</v>
      </c>
      <c r="F9" s="14" t="s">
        <v>14</v>
      </c>
      <c r="G9" s="30">
        <v>9</v>
      </c>
      <c r="H9" s="30">
        <f t="shared" si="0"/>
        <v>4.5999999999999996</v>
      </c>
      <c r="I9" s="30">
        <f t="shared" si="1"/>
        <v>128.71979999999999</v>
      </c>
      <c r="J9" s="30">
        <f t="shared" si="2"/>
        <v>65.790000000000006</v>
      </c>
      <c r="K9" s="57">
        <f t="shared" si="3"/>
        <v>643.59899999999993</v>
      </c>
      <c r="L9" s="133">
        <f t="shared" si="4"/>
        <v>328.95</v>
      </c>
      <c r="M9" s="134"/>
      <c r="N9" s="134"/>
    </row>
    <row r="10" spans="1:16" s="5" customFormat="1" ht="18.75" customHeight="1" x14ac:dyDescent="0.2">
      <c r="A10" s="10">
        <v>9</v>
      </c>
      <c r="B10" s="14" t="s">
        <v>4</v>
      </c>
      <c r="C10" s="14" t="s">
        <v>18</v>
      </c>
      <c r="D10" s="15">
        <v>34.542000000000002</v>
      </c>
      <c r="E10" s="14" t="s">
        <v>6</v>
      </c>
      <c r="F10" s="14" t="s">
        <v>14</v>
      </c>
      <c r="G10" s="30">
        <v>9</v>
      </c>
      <c r="H10" s="30">
        <f t="shared" si="0"/>
        <v>4.5999999999999996</v>
      </c>
      <c r="I10" s="30">
        <f t="shared" si="1"/>
        <v>62.17560000000001</v>
      </c>
      <c r="J10" s="30">
        <f t="shared" si="2"/>
        <v>31.78</v>
      </c>
      <c r="K10" s="57">
        <f t="shared" si="3"/>
        <v>310.87800000000004</v>
      </c>
      <c r="L10" s="133">
        <f t="shared" si="4"/>
        <v>158.88999999999999</v>
      </c>
      <c r="M10" s="134"/>
      <c r="N10" s="134"/>
    </row>
    <row r="11" spans="1:16" s="5" customFormat="1" ht="18.75" customHeight="1" x14ac:dyDescent="0.2">
      <c r="A11" s="10">
        <v>10</v>
      </c>
      <c r="B11" s="14" t="s">
        <v>4</v>
      </c>
      <c r="C11" s="14" t="s">
        <v>19</v>
      </c>
      <c r="D11" s="15">
        <v>61.268000000000001</v>
      </c>
      <c r="E11" s="14" t="s">
        <v>6</v>
      </c>
      <c r="F11" s="14" t="s">
        <v>14</v>
      </c>
      <c r="G11" s="30">
        <v>9</v>
      </c>
      <c r="H11" s="30">
        <f t="shared" si="0"/>
        <v>4.5999999999999996</v>
      </c>
      <c r="I11" s="30">
        <f t="shared" si="1"/>
        <v>110.28240000000001</v>
      </c>
      <c r="J11" s="30">
        <f t="shared" si="2"/>
        <v>56.37</v>
      </c>
      <c r="K11" s="57">
        <f t="shared" si="3"/>
        <v>551.41200000000003</v>
      </c>
      <c r="L11" s="133">
        <f t="shared" si="4"/>
        <v>281.83</v>
      </c>
      <c r="M11" s="134"/>
      <c r="N11" s="134"/>
    </row>
    <row r="12" spans="1:16" s="5" customFormat="1" ht="18.75" customHeight="1" x14ac:dyDescent="0.2">
      <c r="A12" s="10">
        <v>11</v>
      </c>
      <c r="B12" s="14" t="s">
        <v>4</v>
      </c>
      <c r="C12" s="14" t="s">
        <v>20</v>
      </c>
      <c r="D12" s="15">
        <v>10.06</v>
      </c>
      <c r="E12" s="14" t="s">
        <v>6</v>
      </c>
      <c r="F12" s="14" t="s">
        <v>14</v>
      </c>
      <c r="G12" s="30">
        <v>9</v>
      </c>
      <c r="H12" s="30">
        <f t="shared" si="0"/>
        <v>4.5999999999999996</v>
      </c>
      <c r="I12" s="30">
        <f t="shared" si="1"/>
        <v>18.108000000000001</v>
      </c>
      <c r="J12" s="30">
        <f t="shared" si="2"/>
        <v>9.26</v>
      </c>
      <c r="K12" s="57">
        <f t="shared" si="3"/>
        <v>90.54</v>
      </c>
      <c r="L12" s="133">
        <f t="shared" si="4"/>
        <v>46.28</v>
      </c>
      <c r="M12" s="134"/>
      <c r="N12" s="134"/>
    </row>
    <row r="13" spans="1:16" s="5" customFormat="1" ht="18.75" customHeight="1" x14ac:dyDescent="0.2">
      <c r="A13" s="10">
        <v>12</v>
      </c>
      <c r="B13" s="12" t="s">
        <v>4</v>
      </c>
      <c r="C13" s="12" t="s">
        <v>21</v>
      </c>
      <c r="D13" s="13">
        <v>11.949</v>
      </c>
      <c r="E13" s="12" t="s">
        <v>6</v>
      </c>
      <c r="F13" s="12" t="s">
        <v>14</v>
      </c>
      <c r="G13" s="30">
        <v>9</v>
      </c>
      <c r="H13" s="30">
        <f t="shared" si="0"/>
        <v>4.5999999999999996</v>
      </c>
      <c r="I13" s="30">
        <f t="shared" si="1"/>
        <v>21.508200000000002</v>
      </c>
      <c r="J13" s="30">
        <f t="shared" si="2"/>
        <v>10.99</v>
      </c>
      <c r="K13" s="57">
        <f t="shared" si="3"/>
        <v>107.541</v>
      </c>
      <c r="L13" s="133">
        <f t="shared" si="4"/>
        <v>54.97</v>
      </c>
      <c r="M13" s="134"/>
      <c r="N13" s="134"/>
    </row>
    <row r="14" spans="1:16" s="5" customFormat="1" ht="18.75" customHeight="1" x14ac:dyDescent="0.2">
      <c r="A14" s="10">
        <v>13</v>
      </c>
      <c r="B14" s="14" t="s">
        <v>4</v>
      </c>
      <c r="C14" s="14" t="s">
        <v>22</v>
      </c>
      <c r="D14" s="15">
        <v>3.8079999999999998</v>
      </c>
      <c r="E14" s="14" t="s">
        <v>6</v>
      </c>
      <c r="F14" s="14" t="s">
        <v>9</v>
      </c>
      <c r="G14" s="30">
        <v>9</v>
      </c>
      <c r="H14" s="30">
        <f t="shared" si="0"/>
        <v>4.5999999999999996</v>
      </c>
      <c r="I14" s="30">
        <f t="shared" si="1"/>
        <v>6.8544</v>
      </c>
      <c r="J14" s="30">
        <f t="shared" si="2"/>
        <v>3.5</v>
      </c>
      <c r="K14" s="57">
        <f t="shared" si="3"/>
        <v>34.271999999999998</v>
      </c>
      <c r="L14" s="133">
        <f t="shared" si="4"/>
        <v>17.52</v>
      </c>
      <c r="M14" s="134"/>
      <c r="N14" s="134"/>
    </row>
    <row r="15" spans="1:16" s="5" customFormat="1" ht="17.45" customHeight="1" x14ac:dyDescent="0.2">
      <c r="A15" s="10">
        <v>14</v>
      </c>
      <c r="B15" s="10" t="s">
        <v>4</v>
      </c>
      <c r="C15" s="10" t="s">
        <v>23</v>
      </c>
      <c r="D15" s="11">
        <v>2.7919999999999998</v>
      </c>
      <c r="E15" s="10" t="s">
        <v>6</v>
      </c>
      <c r="F15" s="10" t="s">
        <v>24</v>
      </c>
      <c r="G15" s="30">
        <v>9</v>
      </c>
      <c r="H15" s="30">
        <f t="shared" si="0"/>
        <v>4.5999999999999996</v>
      </c>
      <c r="I15" s="30">
        <f t="shared" si="1"/>
        <v>5.0256000000000007</v>
      </c>
      <c r="J15" s="30">
        <f t="shared" si="2"/>
        <v>2.57</v>
      </c>
      <c r="K15" s="57">
        <f t="shared" si="3"/>
        <v>25.128</v>
      </c>
      <c r="L15" s="133">
        <f t="shared" si="4"/>
        <v>12.84</v>
      </c>
      <c r="M15" s="134"/>
      <c r="N15" s="134"/>
    </row>
    <row r="16" spans="1:16" ht="18.75" customHeight="1" x14ac:dyDescent="0.2">
      <c r="A16" s="10">
        <v>15</v>
      </c>
      <c r="B16" s="10" t="s">
        <v>4</v>
      </c>
      <c r="C16" s="10" t="s">
        <v>25</v>
      </c>
      <c r="D16" s="11">
        <v>33.145000000000003</v>
      </c>
      <c r="E16" s="10" t="s">
        <v>6</v>
      </c>
      <c r="F16" s="10" t="s">
        <v>9</v>
      </c>
      <c r="G16" s="30">
        <v>9</v>
      </c>
      <c r="H16" s="30">
        <f t="shared" si="0"/>
        <v>4.5999999999999996</v>
      </c>
      <c r="I16" s="30">
        <f t="shared" si="1"/>
        <v>59.661000000000001</v>
      </c>
      <c r="J16" s="30">
        <f t="shared" si="2"/>
        <v>30.49</v>
      </c>
      <c r="K16" s="57">
        <f t="shared" si="3"/>
        <v>298.30500000000001</v>
      </c>
      <c r="L16" s="133">
        <f t="shared" si="4"/>
        <v>152.47</v>
      </c>
      <c r="M16" s="28"/>
      <c r="N16" s="28"/>
    </row>
    <row r="17" spans="1:14" ht="18.75" customHeight="1" x14ac:dyDescent="0.2">
      <c r="A17" s="10">
        <v>16</v>
      </c>
      <c r="B17" s="10" t="s">
        <v>4</v>
      </c>
      <c r="C17" s="10" t="s">
        <v>26</v>
      </c>
      <c r="D17" s="11">
        <v>42.308</v>
      </c>
      <c r="E17" s="10" t="s">
        <v>6</v>
      </c>
      <c r="F17" s="10" t="s">
        <v>9</v>
      </c>
      <c r="G17" s="30">
        <v>9</v>
      </c>
      <c r="H17" s="30">
        <f t="shared" si="0"/>
        <v>4.5999999999999996</v>
      </c>
      <c r="I17" s="30">
        <f t="shared" si="1"/>
        <v>76.154399999999995</v>
      </c>
      <c r="J17" s="30">
        <f t="shared" si="2"/>
        <v>38.92</v>
      </c>
      <c r="K17" s="57">
        <f t="shared" si="3"/>
        <v>380.77199999999999</v>
      </c>
      <c r="L17" s="133">
        <f t="shared" si="4"/>
        <v>194.62</v>
      </c>
      <c r="M17" s="28"/>
      <c r="N17" s="28"/>
    </row>
    <row r="18" spans="1:14" ht="18.75" customHeight="1" x14ac:dyDescent="0.2">
      <c r="A18" s="10">
        <v>17</v>
      </c>
      <c r="B18" s="10" t="s">
        <v>4</v>
      </c>
      <c r="C18" s="10" t="s">
        <v>27</v>
      </c>
      <c r="D18" s="11">
        <v>52.676000000000002</v>
      </c>
      <c r="E18" s="10" t="s">
        <v>6</v>
      </c>
      <c r="F18" s="10" t="s">
        <v>24</v>
      </c>
      <c r="G18" s="30">
        <v>9</v>
      </c>
      <c r="H18" s="30">
        <f t="shared" si="0"/>
        <v>4.5999999999999996</v>
      </c>
      <c r="I18" s="30">
        <f t="shared" si="1"/>
        <v>94.816800000000001</v>
      </c>
      <c r="J18" s="30">
        <f t="shared" si="2"/>
        <v>48.46</v>
      </c>
      <c r="K18" s="57">
        <f t="shared" si="3"/>
        <v>474.084</v>
      </c>
      <c r="L18" s="133">
        <f t="shared" si="4"/>
        <v>242.31</v>
      </c>
      <c r="M18" s="28"/>
      <c r="N18" s="28"/>
    </row>
    <row r="19" spans="1:14" ht="18.75" customHeight="1" x14ac:dyDescent="0.2">
      <c r="A19" s="10">
        <v>18</v>
      </c>
      <c r="B19" s="10" t="s">
        <v>4</v>
      </c>
      <c r="C19" s="10" t="s">
        <v>28</v>
      </c>
      <c r="D19" s="11">
        <v>38.878999999999998</v>
      </c>
      <c r="E19" s="10" t="s">
        <v>6</v>
      </c>
      <c r="F19" s="10" t="s">
        <v>24</v>
      </c>
      <c r="G19" s="30">
        <v>9</v>
      </c>
      <c r="H19" s="30">
        <f t="shared" si="0"/>
        <v>4.5999999999999996</v>
      </c>
      <c r="I19" s="30">
        <f t="shared" si="1"/>
        <v>69.982200000000006</v>
      </c>
      <c r="J19" s="30">
        <f t="shared" si="2"/>
        <v>35.770000000000003</v>
      </c>
      <c r="K19" s="57">
        <f t="shared" si="3"/>
        <v>349.911</v>
      </c>
      <c r="L19" s="133">
        <f t="shared" si="4"/>
        <v>178.84</v>
      </c>
      <c r="M19" s="28"/>
      <c r="N19" s="28"/>
    </row>
    <row r="20" spans="1:14" ht="18.75" customHeight="1" x14ac:dyDescent="0.2">
      <c r="A20" s="10">
        <v>19</v>
      </c>
      <c r="B20" s="10" t="s">
        <v>4</v>
      </c>
      <c r="C20" s="10" t="s">
        <v>29</v>
      </c>
      <c r="D20" s="11">
        <v>16.373000000000001</v>
      </c>
      <c r="E20" s="10" t="s">
        <v>6</v>
      </c>
      <c r="F20" s="10" t="s">
        <v>24</v>
      </c>
      <c r="G20" s="30">
        <v>9</v>
      </c>
      <c r="H20" s="30">
        <f t="shared" si="0"/>
        <v>4.5999999999999996</v>
      </c>
      <c r="I20" s="30">
        <f t="shared" si="1"/>
        <v>29.471400000000003</v>
      </c>
      <c r="J20" s="30">
        <f t="shared" si="2"/>
        <v>15.06</v>
      </c>
      <c r="K20" s="57">
        <f t="shared" si="3"/>
        <v>147.357</v>
      </c>
      <c r="L20" s="133">
        <f t="shared" si="4"/>
        <v>75.319999999999993</v>
      </c>
      <c r="M20" s="28"/>
      <c r="N20" s="28"/>
    </row>
    <row r="21" spans="1:14" ht="18.75" customHeight="1" x14ac:dyDescent="0.2">
      <c r="A21" s="10">
        <v>20</v>
      </c>
      <c r="B21" s="10" t="s">
        <v>4</v>
      </c>
      <c r="C21" s="10" t="s">
        <v>30</v>
      </c>
      <c r="D21" s="11">
        <v>63.323</v>
      </c>
      <c r="E21" s="10" t="s">
        <v>6</v>
      </c>
      <c r="F21" s="10" t="s">
        <v>14</v>
      </c>
      <c r="G21" s="30">
        <v>9</v>
      </c>
      <c r="H21" s="30">
        <f t="shared" si="0"/>
        <v>4.5999999999999996</v>
      </c>
      <c r="I21" s="30">
        <f t="shared" si="1"/>
        <v>113.98140000000001</v>
      </c>
      <c r="J21" s="30">
        <f t="shared" si="2"/>
        <v>58.26</v>
      </c>
      <c r="K21" s="57">
        <f t="shared" si="3"/>
        <v>569.90700000000004</v>
      </c>
      <c r="L21" s="133">
        <f t="shared" si="4"/>
        <v>291.29000000000002</v>
      </c>
      <c r="M21" s="28"/>
      <c r="N21" s="28"/>
    </row>
    <row r="22" spans="1:14" ht="18.75" customHeight="1" x14ac:dyDescent="0.2">
      <c r="A22" s="10">
        <v>21</v>
      </c>
      <c r="B22" s="10" t="s">
        <v>4</v>
      </c>
      <c r="C22" s="10" t="s">
        <v>31</v>
      </c>
      <c r="D22" s="11">
        <v>17.736999999999998</v>
      </c>
      <c r="E22" s="10" t="s">
        <v>6</v>
      </c>
      <c r="F22" s="10" t="s">
        <v>14</v>
      </c>
      <c r="G22" s="30">
        <v>9</v>
      </c>
      <c r="H22" s="30">
        <f t="shared" si="0"/>
        <v>4.5999999999999996</v>
      </c>
      <c r="I22" s="30">
        <f t="shared" si="1"/>
        <v>31.926599999999997</v>
      </c>
      <c r="J22" s="30">
        <f t="shared" si="2"/>
        <v>16.32</v>
      </c>
      <c r="K22" s="57">
        <f t="shared" si="3"/>
        <v>159.63299999999998</v>
      </c>
      <c r="L22" s="133">
        <f t="shared" si="4"/>
        <v>81.59</v>
      </c>
      <c r="M22" s="28"/>
      <c r="N22" s="28"/>
    </row>
    <row r="23" spans="1:14" ht="18.75" customHeight="1" x14ac:dyDescent="0.2">
      <c r="A23" s="10">
        <v>22</v>
      </c>
      <c r="B23" s="10" t="s">
        <v>4</v>
      </c>
      <c r="C23" s="10" t="s">
        <v>32</v>
      </c>
      <c r="D23" s="11">
        <v>3.7639999999999998</v>
      </c>
      <c r="E23" s="10" t="s">
        <v>6</v>
      </c>
      <c r="F23" s="10" t="s">
        <v>24</v>
      </c>
      <c r="G23" s="30">
        <v>9</v>
      </c>
      <c r="H23" s="30">
        <f t="shared" si="0"/>
        <v>4.5999999999999996</v>
      </c>
      <c r="I23" s="30">
        <f t="shared" si="1"/>
        <v>6.7751999999999999</v>
      </c>
      <c r="J23" s="30">
        <f t="shared" si="2"/>
        <v>3.46</v>
      </c>
      <c r="K23" s="57">
        <f t="shared" si="3"/>
        <v>33.875999999999998</v>
      </c>
      <c r="L23" s="133">
        <f t="shared" si="4"/>
        <v>17.309999999999999</v>
      </c>
      <c r="M23" s="28"/>
      <c r="N23" s="28"/>
    </row>
    <row r="24" spans="1:14" ht="18.75" customHeight="1" x14ac:dyDescent="0.2">
      <c r="A24" s="10">
        <v>23</v>
      </c>
      <c r="B24" s="10" t="s">
        <v>4</v>
      </c>
      <c r="C24" s="10" t="s">
        <v>33</v>
      </c>
      <c r="D24" s="11">
        <v>6.0910000000000002</v>
      </c>
      <c r="E24" s="10" t="s">
        <v>6</v>
      </c>
      <c r="F24" s="10" t="s">
        <v>9</v>
      </c>
      <c r="G24" s="30">
        <v>9</v>
      </c>
      <c r="H24" s="30">
        <f t="shared" si="0"/>
        <v>4.5999999999999996</v>
      </c>
      <c r="I24" s="30">
        <f t="shared" si="1"/>
        <v>10.963800000000001</v>
      </c>
      <c r="J24" s="30">
        <f t="shared" si="2"/>
        <v>5.6</v>
      </c>
      <c r="K24" s="57">
        <f t="shared" si="3"/>
        <v>54.819000000000003</v>
      </c>
      <c r="L24" s="133">
        <f t="shared" si="4"/>
        <v>28.02</v>
      </c>
      <c r="M24" s="28"/>
      <c r="N24" s="28"/>
    </row>
    <row r="25" spans="1:14" ht="18.75" customHeight="1" x14ac:dyDescent="0.2">
      <c r="A25" s="10">
        <v>24</v>
      </c>
      <c r="B25" s="10" t="s">
        <v>4</v>
      </c>
      <c r="C25" s="10" t="s">
        <v>34</v>
      </c>
      <c r="D25" s="11">
        <v>78.614000000000004</v>
      </c>
      <c r="E25" s="10" t="s">
        <v>6</v>
      </c>
      <c r="F25" s="10" t="s">
        <v>9</v>
      </c>
      <c r="G25" s="30">
        <v>9</v>
      </c>
      <c r="H25" s="30">
        <f t="shared" si="0"/>
        <v>4.5999999999999996</v>
      </c>
      <c r="I25" s="30">
        <f t="shared" si="1"/>
        <v>141.50520000000003</v>
      </c>
      <c r="J25" s="30">
        <f t="shared" si="2"/>
        <v>72.319999999999993</v>
      </c>
      <c r="K25" s="57">
        <f t="shared" si="3"/>
        <v>707.52600000000007</v>
      </c>
      <c r="L25" s="133">
        <f t="shared" si="4"/>
        <v>361.62</v>
      </c>
      <c r="M25" s="28"/>
      <c r="N25" s="28"/>
    </row>
    <row r="26" spans="1:14" ht="18.75" customHeight="1" x14ac:dyDescent="0.2">
      <c r="A26" s="10">
        <v>25</v>
      </c>
      <c r="B26" s="10" t="s">
        <v>4</v>
      </c>
      <c r="C26" s="10" t="s">
        <v>35</v>
      </c>
      <c r="D26" s="11">
        <v>4.8659999999999997</v>
      </c>
      <c r="E26" s="10" t="s">
        <v>6</v>
      </c>
      <c r="F26" s="10" t="s">
        <v>14</v>
      </c>
      <c r="G26" s="30">
        <v>9</v>
      </c>
      <c r="H26" s="30">
        <f t="shared" si="0"/>
        <v>4.5999999999999996</v>
      </c>
      <c r="I26" s="30">
        <f t="shared" si="1"/>
        <v>8.758799999999999</v>
      </c>
      <c r="J26" s="30">
        <f t="shared" si="2"/>
        <v>4.4800000000000004</v>
      </c>
      <c r="K26" s="57">
        <f t="shared" si="3"/>
        <v>43.793999999999997</v>
      </c>
      <c r="L26" s="133">
        <f t="shared" si="4"/>
        <v>22.38</v>
      </c>
      <c r="M26" s="28"/>
      <c r="N26" s="28"/>
    </row>
    <row r="27" spans="1:14" ht="19.899999999999999" customHeight="1" x14ac:dyDescent="0.2">
      <c r="A27" s="10">
        <v>26</v>
      </c>
      <c r="B27" s="10" t="s">
        <v>4</v>
      </c>
      <c r="C27" s="10" t="s">
        <v>36</v>
      </c>
      <c r="D27" s="11">
        <v>15.468999999999999</v>
      </c>
      <c r="E27" s="10" t="s">
        <v>6</v>
      </c>
      <c r="F27" s="10" t="s">
        <v>11</v>
      </c>
      <c r="G27" s="30">
        <v>9</v>
      </c>
      <c r="H27" s="30">
        <f t="shared" si="0"/>
        <v>4.5999999999999996</v>
      </c>
      <c r="I27" s="30">
        <f t="shared" si="1"/>
        <v>27.844200000000001</v>
      </c>
      <c r="J27" s="30">
        <f t="shared" si="2"/>
        <v>14.23</v>
      </c>
      <c r="K27" s="57">
        <f t="shared" si="3"/>
        <v>139.221</v>
      </c>
      <c r="L27" s="133">
        <f t="shared" si="4"/>
        <v>71.16</v>
      </c>
      <c r="M27" s="28"/>
      <c r="N27" s="28"/>
    </row>
    <row r="28" spans="1:14" ht="19.149999999999999" customHeight="1" x14ac:dyDescent="0.2">
      <c r="A28" s="10">
        <v>27</v>
      </c>
      <c r="B28" s="10" t="s">
        <v>4</v>
      </c>
      <c r="C28" s="10" t="s">
        <v>37</v>
      </c>
      <c r="D28" s="11">
        <v>3.9009999999999998</v>
      </c>
      <c r="E28" s="10" t="s">
        <v>6</v>
      </c>
      <c r="F28" s="10" t="s">
        <v>11</v>
      </c>
      <c r="G28" s="30">
        <v>9</v>
      </c>
      <c r="H28" s="30">
        <f t="shared" si="0"/>
        <v>4.5999999999999996</v>
      </c>
      <c r="I28" s="30">
        <f t="shared" si="1"/>
        <v>7.0217999999999989</v>
      </c>
      <c r="J28" s="30">
        <f t="shared" si="2"/>
        <v>3.59</v>
      </c>
      <c r="K28" s="57">
        <f t="shared" si="3"/>
        <v>35.108999999999995</v>
      </c>
      <c r="L28" s="133">
        <f t="shared" si="4"/>
        <v>17.940000000000001</v>
      </c>
      <c r="M28" s="28"/>
      <c r="N28" s="28"/>
    </row>
    <row r="29" spans="1:14" ht="17.45" customHeight="1" x14ac:dyDescent="0.2">
      <c r="A29" s="10">
        <v>28</v>
      </c>
      <c r="B29" s="10" t="s">
        <v>4</v>
      </c>
      <c r="C29" s="10" t="s">
        <v>38</v>
      </c>
      <c r="D29" s="11">
        <v>17.367999999999999</v>
      </c>
      <c r="E29" s="10" t="s">
        <v>6</v>
      </c>
      <c r="F29" s="10" t="s">
        <v>11</v>
      </c>
      <c r="G29" s="30">
        <v>9</v>
      </c>
      <c r="H29" s="30">
        <f t="shared" si="0"/>
        <v>4.5999999999999996</v>
      </c>
      <c r="I29" s="30">
        <f t="shared" si="1"/>
        <v>31.2624</v>
      </c>
      <c r="J29" s="30">
        <f t="shared" si="2"/>
        <v>15.98</v>
      </c>
      <c r="K29" s="57">
        <f t="shared" si="3"/>
        <v>156.31199999999998</v>
      </c>
      <c r="L29" s="133">
        <f t="shared" si="4"/>
        <v>79.89</v>
      </c>
      <c r="M29" s="28"/>
      <c r="N29" s="28"/>
    </row>
    <row r="30" spans="1:14" ht="18.75" customHeight="1" x14ac:dyDescent="0.2">
      <c r="A30" s="10">
        <v>29</v>
      </c>
      <c r="B30" s="10" t="s">
        <v>4</v>
      </c>
      <c r="C30" s="10" t="s">
        <v>39</v>
      </c>
      <c r="D30" s="11">
        <v>29.923999999999999</v>
      </c>
      <c r="E30" s="10" t="s">
        <v>6</v>
      </c>
      <c r="F30" s="10" t="s">
        <v>24</v>
      </c>
      <c r="G30" s="30">
        <v>9</v>
      </c>
      <c r="H30" s="30">
        <f t="shared" si="0"/>
        <v>4.5999999999999996</v>
      </c>
      <c r="I30" s="30">
        <f t="shared" si="1"/>
        <v>53.863199999999999</v>
      </c>
      <c r="J30" s="30">
        <f t="shared" si="2"/>
        <v>27.53</v>
      </c>
      <c r="K30" s="57">
        <f t="shared" si="3"/>
        <v>269.31599999999997</v>
      </c>
      <c r="L30" s="133">
        <f t="shared" si="4"/>
        <v>137.65</v>
      </c>
      <c r="M30" s="28"/>
      <c r="N30" s="28"/>
    </row>
    <row r="31" spans="1:14" ht="18.75" customHeight="1" x14ac:dyDescent="0.2">
      <c r="A31" s="10">
        <v>30</v>
      </c>
      <c r="B31" s="10" t="s">
        <v>4</v>
      </c>
      <c r="C31" s="10" t="s">
        <v>40</v>
      </c>
      <c r="D31" s="11">
        <v>4.3959999999999999</v>
      </c>
      <c r="E31" s="10" t="s">
        <v>6</v>
      </c>
      <c r="F31" s="10" t="s">
        <v>11</v>
      </c>
      <c r="G31" s="30">
        <v>9</v>
      </c>
      <c r="H31" s="30">
        <f t="shared" si="0"/>
        <v>4.5999999999999996</v>
      </c>
      <c r="I31" s="30">
        <f t="shared" si="1"/>
        <v>7.9128000000000007</v>
      </c>
      <c r="J31" s="30">
        <f t="shared" si="2"/>
        <v>4.04</v>
      </c>
      <c r="K31" s="57">
        <f t="shared" si="3"/>
        <v>39.564</v>
      </c>
      <c r="L31" s="133">
        <f t="shared" si="4"/>
        <v>20.22</v>
      </c>
      <c r="M31" s="28"/>
      <c r="N31" s="28"/>
    </row>
    <row r="32" spans="1:14" ht="18.75" customHeight="1" x14ac:dyDescent="0.2">
      <c r="A32" s="10">
        <v>31</v>
      </c>
      <c r="B32" s="10" t="s">
        <v>4</v>
      </c>
      <c r="C32" s="10" t="s">
        <v>41</v>
      </c>
      <c r="D32" s="11">
        <v>8.5259999999999998</v>
      </c>
      <c r="E32" s="10" t="s">
        <v>6</v>
      </c>
      <c r="F32" s="10" t="s">
        <v>11</v>
      </c>
      <c r="G32" s="30">
        <v>9</v>
      </c>
      <c r="H32" s="30">
        <f t="shared" si="0"/>
        <v>4.5999999999999996</v>
      </c>
      <c r="I32" s="30">
        <f t="shared" si="1"/>
        <v>15.3468</v>
      </c>
      <c r="J32" s="30">
        <f>ROUND(L32*20%,2)</f>
        <v>7.84</v>
      </c>
      <c r="K32" s="57">
        <f t="shared" si="3"/>
        <v>76.733999999999995</v>
      </c>
      <c r="L32" s="133">
        <f>ROUND(D32*H32,2)</f>
        <v>39.22</v>
      </c>
      <c r="M32" s="28"/>
      <c r="N32" s="28"/>
    </row>
    <row r="33" spans="1:14" ht="18.75" customHeight="1" x14ac:dyDescent="0.2">
      <c r="A33" s="10">
        <v>32</v>
      </c>
      <c r="B33" s="10" t="s">
        <v>4</v>
      </c>
      <c r="C33" s="10" t="s">
        <v>42</v>
      </c>
      <c r="D33" s="11">
        <v>5.6740000000000004</v>
      </c>
      <c r="E33" s="10" t="s">
        <v>6</v>
      </c>
      <c r="F33" s="10" t="s">
        <v>11</v>
      </c>
      <c r="G33" s="30">
        <v>9</v>
      </c>
      <c r="H33" s="30">
        <f t="shared" si="0"/>
        <v>4.5999999999999996</v>
      </c>
      <c r="I33" s="30">
        <f t="shared" si="1"/>
        <v>10.213200000000001</v>
      </c>
      <c r="J33" s="30">
        <f t="shared" ref="J33:J57" si="5">ROUND(L33*20%,2)</f>
        <v>5.22</v>
      </c>
      <c r="K33" s="57">
        <f t="shared" si="3"/>
        <v>51.066000000000003</v>
      </c>
      <c r="L33" s="133">
        <f t="shared" ref="L33:L57" si="6">ROUND(D33*H33,2)</f>
        <v>26.1</v>
      </c>
      <c r="M33" s="28"/>
      <c r="N33" s="28"/>
    </row>
    <row r="34" spans="1:14" ht="18.75" customHeight="1" x14ac:dyDescent="0.2">
      <c r="A34" s="10">
        <v>33</v>
      </c>
      <c r="B34" s="10" t="s">
        <v>4</v>
      </c>
      <c r="C34" s="10" t="s">
        <v>43</v>
      </c>
      <c r="D34" s="11">
        <v>5.899</v>
      </c>
      <c r="E34" s="10" t="s">
        <v>6</v>
      </c>
      <c r="F34" s="10" t="s">
        <v>9</v>
      </c>
      <c r="G34" s="30">
        <v>9</v>
      </c>
      <c r="H34" s="30">
        <f t="shared" si="0"/>
        <v>4.5999999999999996</v>
      </c>
      <c r="I34" s="30">
        <f t="shared" si="1"/>
        <v>10.618200000000002</v>
      </c>
      <c r="J34" s="30">
        <f t="shared" si="5"/>
        <v>5.43</v>
      </c>
      <c r="K34" s="57">
        <f t="shared" si="3"/>
        <v>53.091000000000001</v>
      </c>
      <c r="L34" s="133">
        <f t="shared" si="6"/>
        <v>27.14</v>
      </c>
      <c r="M34" s="28"/>
      <c r="N34" s="28"/>
    </row>
    <row r="35" spans="1:14" ht="18.75" customHeight="1" x14ac:dyDescent="0.2">
      <c r="A35" s="10">
        <v>34</v>
      </c>
      <c r="B35" s="10" t="s">
        <v>4</v>
      </c>
      <c r="C35" s="10" t="s">
        <v>44</v>
      </c>
      <c r="D35" s="11">
        <v>17.38</v>
      </c>
      <c r="E35" s="10" t="s">
        <v>6</v>
      </c>
      <c r="F35" s="10" t="s">
        <v>14</v>
      </c>
      <c r="G35" s="30">
        <v>9</v>
      </c>
      <c r="H35" s="30">
        <f t="shared" si="0"/>
        <v>4.5999999999999996</v>
      </c>
      <c r="I35" s="30">
        <f t="shared" si="1"/>
        <v>31.283999999999999</v>
      </c>
      <c r="J35" s="30">
        <f t="shared" si="5"/>
        <v>15.99</v>
      </c>
      <c r="K35" s="57">
        <f t="shared" si="3"/>
        <v>156.41999999999999</v>
      </c>
      <c r="L35" s="133">
        <f t="shared" si="6"/>
        <v>79.95</v>
      </c>
      <c r="M35" s="28"/>
      <c r="N35" s="28"/>
    </row>
    <row r="36" spans="1:14" ht="18.75" customHeight="1" x14ac:dyDescent="0.2">
      <c r="A36" s="10">
        <v>35</v>
      </c>
      <c r="B36" s="26" t="s">
        <v>4</v>
      </c>
      <c r="C36" s="10" t="s">
        <v>45</v>
      </c>
      <c r="D36" s="11">
        <v>79.789000000000001</v>
      </c>
      <c r="E36" s="26" t="s">
        <v>6</v>
      </c>
      <c r="F36" s="26" t="s">
        <v>9</v>
      </c>
      <c r="G36" s="30">
        <v>9</v>
      </c>
      <c r="H36" s="30">
        <f t="shared" si="0"/>
        <v>4.5999999999999996</v>
      </c>
      <c r="I36" s="30">
        <f t="shared" si="1"/>
        <v>143.62020000000001</v>
      </c>
      <c r="J36" s="30">
        <f t="shared" si="5"/>
        <v>73.41</v>
      </c>
      <c r="K36" s="57">
        <f t="shared" si="3"/>
        <v>718.101</v>
      </c>
      <c r="L36" s="133">
        <f t="shared" si="6"/>
        <v>367.03</v>
      </c>
      <c r="M36" s="28"/>
      <c r="N36" s="28"/>
    </row>
    <row r="37" spans="1:14" ht="18.75" customHeight="1" x14ac:dyDescent="0.2">
      <c r="A37" s="10">
        <v>36</v>
      </c>
      <c r="B37" s="26" t="s">
        <v>4</v>
      </c>
      <c r="C37" s="10" t="s">
        <v>46</v>
      </c>
      <c r="D37" s="11">
        <v>98.400999999999996</v>
      </c>
      <c r="E37" s="26" t="s">
        <v>6</v>
      </c>
      <c r="F37" s="26" t="s">
        <v>14</v>
      </c>
      <c r="G37" s="30">
        <v>9</v>
      </c>
      <c r="H37" s="30">
        <f t="shared" si="0"/>
        <v>4.5999999999999996</v>
      </c>
      <c r="I37" s="30">
        <f t="shared" si="1"/>
        <v>177.12180000000001</v>
      </c>
      <c r="J37" s="30">
        <f t="shared" si="5"/>
        <v>90.53</v>
      </c>
      <c r="K37" s="57">
        <f t="shared" si="3"/>
        <v>885.60899999999992</v>
      </c>
      <c r="L37" s="133">
        <f t="shared" si="6"/>
        <v>452.64</v>
      </c>
      <c r="M37" s="28"/>
      <c r="N37" s="28"/>
    </row>
    <row r="38" spans="1:14" ht="18.75" customHeight="1" x14ac:dyDescent="0.2">
      <c r="A38" s="10">
        <v>37</v>
      </c>
      <c r="B38" s="26" t="s">
        <v>4</v>
      </c>
      <c r="C38" s="10" t="s">
        <v>47</v>
      </c>
      <c r="D38" s="11">
        <v>62.984000000000002</v>
      </c>
      <c r="E38" s="26" t="s">
        <v>6</v>
      </c>
      <c r="F38" s="26" t="s">
        <v>9</v>
      </c>
      <c r="G38" s="30">
        <v>9</v>
      </c>
      <c r="H38" s="30">
        <f t="shared" si="0"/>
        <v>4.5999999999999996</v>
      </c>
      <c r="I38" s="30">
        <f t="shared" si="1"/>
        <v>113.3712</v>
      </c>
      <c r="J38" s="30">
        <f t="shared" si="5"/>
        <v>57.95</v>
      </c>
      <c r="K38" s="57">
        <f t="shared" si="3"/>
        <v>566.85599999999999</v>
      </c>
      <c r="L38" s="133">
        <f t="shared" si="6"/>
        <v>289.73</v>
      </c>
      <c r="M38" s="28"/>
      <c r="N38" s="28"/>
    </row>
    <row r="39" spans="1:14" ht="18.75" customHeight="1" x14ac:dyDescent="0.2">
      <c r="A39" s="10">
        <v>38</v>
      </c>
      <c r="B39" s="26" t="s">
        <v>4</v>
      </c>
      <c r="C39" s="10" t="s">
        <v>48</v>
      </c>
      <c r="D39" s="11">
        <v>18.632999999999999</v>
      </c>
      <c r="E39" s="26" t="s">
        <v>6</v>
      </c>
      <c r="F39" s="26" t="s">
        <v>9</v>
      </c>
      <c r="G39" s="30">
        <v>9</v>
      </c>
      <c r="H39" s="30">
        <f t="shared" si="0"/>
        <v>4.5999999999999996</v>
      </c>
      <c r="I39" s="30">
        <f t="shared" si="1"/>
        <v>33.539400000000001</v>
      </c>
      <c r="J39" s="30">
        <f t="shared" si="5"/>
        <v>17.14</v>
      </c>
      <c r="K39" s="57">
        <f t="shared" si="3"/>
        <v>167.697</v>
      </c>
      <c r="L39" s="133">
        <f t="shared" si="6"/>
        <v>85.71</v>
      </c>
      <c r="M39" s="28"/>
      <c r="N39" s="28"/>
    </row>
    <row r="40" spans="1:14" ht="18" customHeight="1" x14ac:dyDescent="0.2">
      <c r="A40" s="10">
        <v>39</v>
      </c>
      <c r="B40" s="26" t="s">
        <v>4</v>
      </c>
      <c r="C40" s="10" t="s">
        <v>49</v>
      </c>
      <c r="D40" s="11">
        <v>3.8650000000000002</v>
      </c>
      <c r="E40" s="26" t="s">
        <v>6</v>
      </c>
      <c r="F40" s="26" t="s">
        <v>9</v>
      </c>
      <c r="G40" s="30">
        <v>9</v>
      </c>
      <c r="H40" s="30">
        <f t="shared" si="0"/>
        <v>4.5999999999999996</v>
      </c>
      <c r="I40" s="30">
        <f t="shared" si="1"/>
        <v>6.9570000000000007</v>
      </c>
      <c r="J40" s="30">
        <f t="shared" si="5"/>
        <v>3.56</v>
      </c>
      <c r="K40" s="57">
        <f t="shared" si="3"/>
        <v>34.785000000000004</v>
      </c>
      <c r="L40" s="133">
        <f t="shared" si="6"/>
        <v>17.78</v>
      </c>
      <c r="M40" s="28"/>
      <c r="N40" s="28"/>
    </row>
    <row r="41" spans="1:14" ht="18.75" customHeight="1" x14ac:dyDescent="0.2">
      <c r="A41" s="10">
        <v>40</v>
      </c>
      <c r="B41" s="26" t="s">
        <v>4</v>
      </c>
      <c r="C41" s="10" t="s">
        <v>50</v>
      </c>
      <c r="D41" s="11">
        <v>33.881999999999998</v>
      </c>
      <c r="E41" s="26" t="s">
        <v>6</v>
      </c>
      <c r="F41" s="26" t="s">
        <v>9</v>
      </c>
      <c r="G41" s="30">
        <v>9</v>
      </c>
      <c r="H41" s="30">
        <f t="shared" si="0"/>
        <v>4.5999999999999996</v>
      </c>
      <c r="I41" s="30">
        <f t="shared" si="1"/>
        <v>60.9876</v>
      </c>
      <c r="J41" s="30">
        <f t="shared" si="5"/>
        <v>31.17</v>
      </c>
      <c r="K41" s="57">
        <f t="shared" si="3"/>
        <v>304.93799999999999</v>
      </c>
      <c r="L41" s="133">
        <f t="shared" si="6"/>
        <v>155.86000000000001</v>
      </c>
      <c r="M41" s="28"/>
      <c r="N41" s="28"/>
    </row>
    <row r="42" spans="1:14" ht="18.75" customHeight="1" x14ac:dyDescent="0.2">
      <c r="A42" s="10">
        <v>41</v>
      </c>
      <c r="B42" s="26" t="s">
        <v>4</v>
      </c>
      <c r="C42" s="10" t="s">
        <v>51</v>
      </c>
      <c r="D42" s="11">
        <v>6.7720000000000002</v>
      </c>
      <c r="E42" s="26" t="s">
        <v>6</v>
      </c>
      <c r="F42" s="26" t="s">
        <v>9</v>
      </c>
      <c r="G42" s="30">
        <v>9</v>
      </c>
      <c r="H42" s="30">
        <f t="shared" si="0"/>
        <v>4.5999999999999996</v>
      </c>
      <c r="I42" s="30">
        <f t="shared" si="1"/>
        <v>12.1896</v>
      </c>
      <c r="J42" s="30">
        <f t="shared" si="5"/>
        <v>6.23</v>
      </c>
      <c r="K42" s="57">
        <f t="shared" si="3"/>
        <v>60.948</v>
      </c>
      <c r="L42" s="133">
        <f t="shared" si="6"/>
        <v>31.15</v>
      </c>
      <c r="M42" s="28"/>
      <c r="N42" s="28"/>
    </row>
    <row r="43" spans="1:14" ht="18.75" customHeight="1" x14ac:dyDescent="0.2">
      <c r="A43" s="10">
        <v>42</v>
      </c>
      <c r="B43" s="26" t="s">
        <v>4</v>
      </c>
      <c r="C43" s="10" t="s">
        <v>52</v>
      </c>
      <c r="D43" s="11">
        <v>61.42</v>
      </c>
      <c r="E43" s="26" t="s">
        <v>6</v>
      </c>
      <c r="F43" s="26" t="s">
        <v>14</v>
      </c>
      <c r="G43" s="30">
        <v>9</v>
      </c>
      <c r="H43" s="30">
        <f t="shared" si="0"/>
        <v>4.5999999999999996</v>
      </c>
      <c r="I43" s="30">
        <f t="shared" si="1"/>
        <v>110.556</v>
      </c>
      <c r="J43" s="30">
        <f t="shared" si="5"/>
        <v>56.51</v>
      </c>
      <c r="K43" s="57">
        <f t="shared" si="3"/>
        <v>552.78</v>
      </c>
      <c r="L43" s="133">
        <f t="shared" si="6"/>
        <v>282.52999999999997</v>
      </c>
      <c r="M43" s="28"/>
      <c r="N43" s="28"/>
    </row>
    <row r="44" spans="1:14" ht="18.75" customHeight="1" x14ac:dyDescent="0.2">
      <c r="A44" s="10">
        <v>43</v>
      </c>
      <c r="B44" s="26" t="s">
        <v>4</v>
      </c>
      <c r="C44" s="10" t="s">
        <v>53</v>
      </c>
      <c r="D44" s="11">
        <v>2.819</v>
      </c>
      <c r="E44" s="26" t="s">
        <v>6</v>
      </c>
      <c r="F44" s="26" t="s">
        <v>9</v>
      </c>
      <c r="G44" s="30">
        <v>9</v>
      </c>
      <c r="H44" s="30">
        <f t="shared" si="0"/>
        <v>4.5999999999999996</v>
      </c>
      <c r="I44" s="30">
        <f t="shared" si="1"/>
        <v>5.0742000000000003</v>
      </c>
      <c r="J44" s="30">
        <f t="shared" si="5"/>
        <v>2.59</v>
      </c>
      <c r="K44" s="57">
        <f t="shared" si="3"/>
        <v>25.370999999999999</v>
      </c>
      <c r="L44" s="133">
        <f t="shared" si="6"/>
        <v>12.97</v>
      </c>
      <c r="M44" s="28"/>
      <c r="N44" s="28"/>
    </row>
    <row r="45" spans="1:14" ht="18.75" customHeight="1" x14ac:dyDescent="0.2">
      <c r="A45" s="10">
        <v>44</v>
      </c>
      <c r="B45" s="26" t="s">
        <v>4</v>
      </c>
      <c r="C45" s="10" t="s">
        <v>54</v>
      </c>
      <c r="D45" s="11">
        <v>6.851</v>
      </c>
      <c r="E45" s="26" t="s">
        <v>6</v>
      </c>
      <c r="F45" s="26" t="s">
        <v>14</v>
      </c>
      <c r="G45" s="30">
        <v>9</v>
      </c>
      <c r="H45" s="30">
        <f t="shared" si="0"/>
        <v>4.5999999999999996</v>
      </c>
      <c r="I45" s="30">
        <f t="shared" si="1"/>
        <v>12.331800000000001</v>
      </c>
      <c r="J45" s="30">
        <f t="shared" si="5"/>
        <v>6.3</v>
      </c>
      <c r="K45" s="57">
        <f t="shared" si="3"/>
        <v>61.658999999999999</v>
      </c>
      <c r="L45" s="133">
        <f t="shared" si="6"/>
        <v>31.51</v>
      </c>
      <c r="M45" s="28"/>
      <c r="N45" s="28"/>
    </row>
    <row r="46" spans="1:14" ht="18.75" customHeight="1" x14ac:dyDescent="0.2">
      <c r="A46" s="10">
        <v>45</v>
      </c>
      <c r="B46" s="26" t="s">
        <v>4</v>
      </c>
      <c r="C46" s="10" t="s">
        <v>55</v>
      </c>
      <c r="D46" s="11">
        <v>7.258</v>
      </c>
      <c r="E46" s="26" t="s">
        <v>6</v>
      </c>
      <c r="F46" s="26" t="s">
        <v>14</v>
      </c>
      <c r="G46" s="30">
        <v>9</v>
      </c>
      <c r="H46" s="30">
        <f t="shared" si="0"/>
        <v>4.5999999999999996</v>
      </c>
      <c r="I46" s="30">
        <f t="shared" si="1"/>
        <v>13.064400000000001</v>
      </c>
      <c r="J46" s="30">
        <f t="shared" si="5"/>
        <v>6.68</v>
      </c>
      <c r="K46" s="57">
        <f t="shared" si="3"/>
        <v>65.322000000000003</v>
      </c>
      <c r="L46" s="133">
        <f t="shared" si="6"/>
        <v>33.39</v>
      </c>
      <c r="M46" s="28"/>
      <c r="N46" s="28"/>
    </row>
    <row r="47" spans="1:14" ht="18.75" customHeight="1" x14ac:dyDescent="0.2">
      <c r="A47" s="10">
        <v>46</v>
      </c>
      <c r="B47" s="26" t="s">
        <v>4</v>
      </c>
      <c r="C47" s="10" t="s">
        <v>56</v>
      </c>
      <c r="D47" s="11">
        <v>0.219</v>
      </c>
      <c r="E47" s="26" t="s">
        <v>6</v>
      </c>
      <c r="F47" s="26" t="s">
        <v>9</v>
      </c>
      <c r="G47" s="30">
        <v>9</v>
      </c>
      <c r="H47" s="30">
        <f t="shared" si="0"/>
        <v>4.5999999999999996</v>
      </c>
      <c r="I47" s="30">
        <f t="shared" si="1"/>
        <v>0.39420000000000005</v>
      </c>
      <c r="J47" s="30">
        <f t="shared" si="5"/>
        <v>0.2</v>
      </c>
      <c r="K47" s="57">
        <f t="shared" si="3"/>
        <v>1.9710000000000001</v>
      </c>
      <c r="L47" s="133">
        <f t="shared" si="6"/>
        <v>1.01</v>
      </c>
      <c r="M47" s="28"/>
      <c r="N47" s="28"/>
    </row>
    <row r="48" spans="1:14" ht="18.75" customHeight="1" x14ac:dyDescent="0.2">
      <c r="A48" s="10">
        <v>47</v>
      </c>
      <c r="B48" s="26" t="s">
        <v>4</v>
      </c>
      <c r="C48" s="10" t="s">
        <v>57</v>
      </c>
      <c r="D48" s="11">
        <v>0.98299999999999998</v>
      </c>
      <c r="E48" s="26" t="s">
        <v>6</v>
      </c>
      <c r="F48" s="26" t="s">
        <v>9</v>
      </c>
      <c r="G48" s="30">
        <v>9</v>
      </c>
      <c r="H48" s="30">
        <f t="shared" si="0"/>
        <v>4.5999999999999996</v>
      </c>
      <c r="I48" s="30">
        <f t="shared" si="1"/>
        <v>1.7694000000000001</v>
      </c>
      <c r="J48" s="30">
        <f t="shared" si="5"/>
        <v>0.9</v>
      </c>
      <c r="K48" s="57">
        <f t="shared" si="3"/>
        <v>8.8469999999999995</v>
      </c>
      <c r="L48" s="133">
        <f t="shared" si="6"/>
        <v>4.5199999999999996</v>
      </c>
      <c r="M48" s="28"/>
      <c r="N48" s="28"/>
    </row>
    <row r="49" spans="1:14" ht="18.75" customHeight="1" x14ac:dyDescent="0.2">
      <c r="A49" s="10">
        <v>48</v>
      </c>
      <c r="B49" s="26" t="s">
        <v>4</v>
      </c>
      <c r="C49" s="10" t="s">
        <v>58</v>
      </c>
      <c r="D49" s="11">
        <v>3.3450000000000002</v>
      </c>
      <c r="E49" s="26" t="s">
        <v>6</v>
      </c>
      <c r="F49" s="26" t="s">
        <v>9</v>
      </c>
      <c r="G49" s="30">
        <v>9</v>
      </c>
      <c r="H49" s="30">
        <f t="shared" si="0"/>
        <v>4.5999999999999996</v>
      </c>
      <c r="I49" s="30">
        <f t="shared" si="1"/>
        <v>6.0210000000000008</v>
      </c>
      <c r="J49" s="30">
        <f t="shared" si="5"/>
        <v>3.08</v>
      </c>
      <c r="K49" s="57">
        <f t="shared" si="3"/>
        <v>30.105</v>
      </c>
      <c r="L49" s="133">
        <f t="shared" si="6"/>
        <v>15.39</v>
      </c>
      <c r="M49" s="28"/>
      <c r="N49" s="28"/>
    </row>
    <row r="50" spans="1:14" ht="18.75" customHeight="1" x14ac:dyDescent="0.2">
      <c r="A50" s="10">
        <v>49</v>
      </c>
      <c r="B50" s="26" t="s">
        <v>4</v>
      </c>
      <c r="C50" s="10" t="s">
        <v>59</v>
      </c>
      <c r="D50" s="11">
        <v>2.2240000000000002</v>
      </c>
      <c r="E50" s="26" t="s">
        <v>6</v>
      </c>
      <c r="F50" s="26" t="s">
        <v>9</v>
      </c>
      <c r="G50" s="30">
        <v>9</v>
      </c>
      <c r="H50" s="30">
        <f t="shared" si="0"/>
        <v>4.5999999999999996</v>
      </c>
      <c r="I50" s="30">
        <f t="shared" si="1"/>
        <v>4.0032000000000005</v>
      </c>
      <c r="J50" s="30">
        <f t="shared" si="5"/>
        <v>2.0499999999999998</v>
      </c>
      <c r="K50" s="57">
        <f t="shared" si="3"/>
        <v>20.016000000000002</v>
      </c>
      <c r="L50" s="133">
        <f t="shared" si="6"/>
        <v>10.23</v>
      </c>
      <c r="M50" s="28"/>
      <c r="N50" s="28"/>
    </row>
    <row r="51" spans="1:14" ht="18.75" customHeight="1" x14ac:dyDescent="0.2">
      <c r="A51" s="10">
        <v>50</v>
      </c>
      <c r="B51" s="26" t="s">
        <v>4</v>
      </c>
      <c r="C51" s="10" t="s">
        <v>60</v>
      </c>
      <c r="D51" s="11">
        <v>1.883</v>
      </c>
      <c r="E51" s="26" t="s">
        <v>6</v>
      </c>
      <c r="F51" s="26" t="s">
        <v>9</v>
      </c>
      <c r="G51" s="30">
        <v>9</v>
      </c>
      <c r="H51" s="30">
        <f t="shared" si="0"/>
        <v>4.5999999999999996</v>
      </c>
      <c r="I51" s="30">
        <f t="shared" si="1"/>
        <v>3.3894000000000002</v>
      </c>
      <c r="J51" s="30">
        <f t="shared" si="5"/>
        <v>1.73</v>
      </c>
      <c r="K51" s="57">
        <f t="shared" si="3"/>
        <v>16.946999999999999</v>
      </c>
      <c r="L51" s="133">
        <f t="shared" si="6"/>
        <v>8.66</v>
      </c>
      <c r="M51" s="28"/>
      <c r="N51" s="28"/>
    </row>
    <row r="52" spans="1:14" ht="18.75" customHeight="1" x14ac:dyDescent="0.2">
      <c r="A52" s="10">
        <v>51</v>
      </c>
      <c r="B52" s="26" t="s">
        <v>4</v>
      </c>
      <c r="C52" s="10" t="s">
        <v>61</v>
      </c>
      <c r="D52" s="11">
        <v>51.777999999999999</v>
      </c>
      <c r="E52" s="26" t="s">
        <v>6</v>
      </c>
      <c r="F52" s="26" t="s">
        <v>14</v>
      </c>
      <c r="G52" s="30">
        <v>9</v>
      </c>
      <c r="H52" s="30">
        <f t="shared" si="0"/>
        <v>4.5999999999999996</v>
      </c>
      <c r="I52" s="30">
        <f t="shared" si="1"/>
        <v>93.200400000000002</v>
      </c>
      <c r="J52" s="30">
        <f t="shared" si="5"/>
        <v>47.64</v>
      </c>
      <c r="K52" s="57">
        <f t="shared" si="3"/>
        <v>466.00200000000001</v>
      </c>
      <c r="L52" s="133">
        <f t="shared" si="6"/>
        <v>238.18</v>
      </c>
      <c r="M52" s="28"/>
      <c r="N52" s="28"/>
    </row>
    <row r="53" spans="1:14" ht="18.75" customHeight="1" x14ac:dyDescent="0.2">
      <c r="A53" s="10">
        <v>52</v>
      </c>
      <c r="B53" s="26" t="s">
        <v>4</v>
      </c>
      <c r="C53" s="10" t="s">
        <v>62</v>
      </c>
      <c r="D53" s="11">
        <v>1.5860000000000001</v>
      </c>
      <c r="E53" s="26" t="s">
        <v>6</v>
      </c>
      <c r="F53" s="26" t="s">
        <v>11</v>
      </c>
      <c r="G53" s="30">
        <v>9</v>
      </c>
      <c r="H53" s="30">
        <f t="shared" si="0"/>
        <v>4.5999999999999996</v>
      </c>
      <c r="I53" s="30">
        <f t="shared" si="1"/>
        <v>2.8548000000000004</v>
      </c>
      <c r="J53" s="30">
        <f t="shared" si="5"/>
        <v>1.46</v>
      </c>
      <c r="K53" s="57">
        <f t="shared" si="3"/>
        <v>14.274000000000001</v>
      </c>
      <c r="L53" s="133">
        <f t="shared" si="6"/>
        <v>7.3</v>
      </c>
      <c r="M53" s="28"/>
      <c r="N53" s="28"/>
    </row>
    <row r="54" spans="1:14" ht="18.75" customHeight="1" x14ac:dyDescent="0.2">
      <c r="A54" s="10">
        <v>53</v>
      </c>
      <c r="B54" s="26" t="s">
        <v>4</v>
      </c>
      <c r="C54" s="10" t="s">
        <v>63</v>
      </c>
      <c r="D54" s="11">
        <v>13.183999999999999</v>
      </c>
      <c r="E54" s="26" t="s">
        <v>6</v>
      </c>
      <c r="F54" s="26" t="s">
        <v>9</v>
      </c>
      <c r="G54" s="30">
        <v>9</v>
      </c>
      <c r="H54" s="30">
        <f t="shared" si="0"/>
        <v>4.5999999999999996</v>
      </c>
      <c r="I54" s="30">
        <f t="shared" si="1"/>
        <v>23.731200000000001</v>
      </c>
      <c r="J54" s="30">
        <f t="shared" si="5"/>
        <v>12.13</v>
      </c>
      <c r="K54" s="57">
        <f t="shared" si="3"/>
        <v>118.65599999999999</v>
      </c>
      <c r="L54" s="133">
        <f t="shared" si="6"/>
        <v>60.65</v>
      </c>
      <c r="M54" s="28"/>
      <c r="N54" s="28"/>
    </row>
    <row r="55" spans="1:14" ht="18.75" customHeight="1" x14ac:dyDescent="0.2">
      <c r="A55" s="10">
        <v>54</v>
      </c>
      <c r="B55" s="26" t="s">
        <v>4</v>
      </c>
      <c r="C55" s="10" t="s">
        <v>64</v>
      </c>
      <c r="D55" s="11">
        <v>2.6059999999999999</v>
      </c>
      <c r="E55" s="26" t="s">
        <v>6</v>
      </c>
      <c r="F55" s="26" t="s">
        <v>9</v>
      </c>
      <c r="G55" s="30">
        <v>9</v>
      </c>
      <c r="H55" s="30">
        <f t="shared" si="0"/>
        <v>4.5999999999999996</v>
      </c>
      <c r="I55" s="30">
        <f t="shared" si="1"/>
        <v>4.6908000000000003</v>
      </c>
      <c r="J55" s="30">
        <f t="shared" si="5"/>
        <v>2.4</v>
      </c>
      <c r="K55" s="57">
        <f t="shared" si="3"/>
        <v>23.454000000000001</v>
      </c>
      <c r="L55" s="133">
        <f t="shared" si="6"/>
        <v>11.99</v>
      </c>
      <c r="M55" s="28"/>
      <c r="N55" s="28"/>
    </row>
    <row r="56" spans="1:14" ht="18.75" customHeight="1" x14ac:dyDescent="0.2">
      <c r="A56" s="10">
        <v>55</v>
      </c>
      <c r="B56" s="16" t="s">
        <v>4</v>
      </c>
      <c r="C56" s="12" t="s">
        <v>65</v>
      </c>
      <c r="D56" s="13">
        <v>77.158000000000001</v>
      </c>
      <c r="E56" s="16" t="s">
        <v>6</v>
      </c>
      <c r="F56" s="16" t="s">
        <v>9</v>
      </c>
      <c r="G56" s="30">
        <v>9</v>
      </c>
      <c r="H56" s="30">
        <f t="shared" si="0"/>
        <v>4.5999999999999996</v>
      </c>
      <c r="I56" s="30">
        <f t="shared" si="1"/>
        <v>138.8844</v>
      </c>
      <c r="J56" s="82">
        <f t="shared" si="5"/>
        <v>70.989999999999995</v>
      </c>
      <c r="K56" s="57">
        <f t="shared" si="3"/>
        <v>694.42200000000003</v>
      </c>
      <c r="L56" s="133">
        <f t="shared" si="6"/>
        <v>354.93</v>
      </c>
      <c r="M56" s="28"/>
      <c r="N56" s="28"/>
    </row>
    <row r="57" spans="1:14" ht="18.75" customHeight="1" x14ac:dyDescent="0.2">
      <c r="A57" s="10">
        <v>56</v>
      </c>
      <c r="B57" s="8" t="s">
        <v>4</v>
      </c>
      <c r="C57" s="31" t="s">
        <v>66</v>
      </c>
      <c r="D57" s="9">
        <v>53.189</v>
      </c>
      <c r="E57" s="8" t="s">
        <v>6</v>
      </c>
      <c r="F57" s="8" t="s">
        <v>9</v>
      </c>
      <c r="G57" s="82">
        <v>9</v>
      </c>
      <c r="H57" s="82">
        <f t="shared" si="0"/>
        <v>4.5999999999999996</v>
      </c>
      <c r="I57" s="80">
        <f t="shared" si="1"/>
        <v>95.740200000000016</v>
      </c>
      <c r="J57" s="109">
        <f t="shared" si="5"/>
        <v>48.93</v>
      </c>
      <c r="K57" s="81">
        <f t="shared" si="3"/>
        <v>478.70100000000002</v>
      </c>
      <c r="L57" s="135">
        <f t="shared" si="6"/>
        <v>244.67</v>
      </c>
      <c r="M57" s="28"/>
      <c r="N57" s="28"/>
    </row>
    <row r="58" spans="1:14" ht="18.75" customHeight="1" x14ac:dyDescent="0.2">
      <c r="A58" s="10"/>
      <c r="B58" s="10"/>
      <c r="C58" s="10"/>
      <c r="D58" s="11">
        <f>SUM(D2:D57)</f>
        <v>1332.2860000000001</v>
      </c>
      <c r="E58" s="10"/>
      <c r="F58" s="60"/>
      <c r="G58" s="24"/>
      <c r="H58" s="24"/>
      <c r="I58" s="24"/>
      <c r="J58" s="39"/>
      <c r="K58" s="24"/>
      <c r="L58" s="130"/>
      <c r="M58" s="28"/>
      <c r="N58" s="28"/>
    </row>
    <row r="59" spans="1:14" ht="18.75" customHeight="1" x14ac:dyDescent="0.2">
      <c r="A59" s="28"/>
      <c r="B59" s="28"/>
      <c r="C59" s="28"/>
      <c r="D59" s="28"/>
      <c r="E59" s="28"/>
      <c r="F59" s="28"/>
      <c r="G59" s="28"/>
      <c r="H59" s="28"/>
      <c r="I59" s="28"/>
      <c r="J59" s="136"/>
      <c r="K59" s="83"/>
      <c r="L59" s="137"/>
      <c r="M59" s="83"/>
      <c r="N59" s="28"/>
    </row>
    <row r="60" spans="1:14" ht="18.75" customHeight="1" x14ac:dyDescent="0.2">
      <c r="J60" s="76"/>
      <c r="K60" s="74"/>
      <c r="L60" s="75"/>
      <c r="M60" s="74"/>
    </row>
    <row r="61" spans="1:14" ht="18.75" customHeight="1" x14ac:dyDescent="0.2">
      <c r="J61" s="76"/>
      <c r="K61" s="74"/>
      <c r="L61" s="75"/>
      <c r="M61" s="74"/>
    </row>
    <row r="62" spans="1:14" ht="18.75" customHeight="1" x14ac:dyDescent="0.2">
      <c r="J62" s="77"/>
      <c r="K62" s="74"/>
      <c r="L62" s="74"/>
      <c r="M62" s="74"/>
    </row>
    <row r="63" spans="1:14" ht="18.75" customHeight="1" x14ac:dyDescent="0.2">
      <c r="J63" s="77"/>
    </row>
    <row r="64" spans="1:14" ht="18.75" customHeight="1" x14ac:dyDescent="0.2">
      <c r="J64" s="77"/>
    </row>
    <row r="65" spans="10:10" ht="18.75" customHeight="1" x14ac:dyDescent="0.2">
      <c r="J65" s="77"/>
    </row>
    <row r="66" spans="10:10" ht="18.75" customHeight="1" x14ac:dyDescent="0.2">
      <c r="J66" s="77"/>
    </row>
    <row r="67" spans="10:10" ht="18.75" customHeight="1" x14ac:dyDescent="0.2">
      <c r="J67" s="77"/>
    </row>
    <row r="68" spans="10:10" ht="18.75" customHeight="1" x14ac:dyDescent="0.2">
      <c r="J68" s="77"/>
    </row>
    <row r="69" spans="10:10" ht="18.75" customHeight="1" x14ac:dyDescent="0.2">
      <c r="J69" s="77"/>
    </row>
    <row r="70" spans="10:10" ht="18.75" customHeight="1" x14ac:dyDescent="0.2">
      <c r="J70" s="77"/>
    </row>
    <row r="71" spans="10:10" ht="18.75" customHeight="1" x14ac:dyDescent="0.2">
      <c r="J71" s="77"/>
    </row>
    <row r="72" spans="10:10" ht="18.75" customHeight="1" x14ac:dyDescent="0.2">
      <c r="J72" s="77"/>
    </row>
    <row r="73" spans="10:10" ht="18.75" customHeight="1" x14ac:dyDescent="0.2">
      <c r="J73" s="77"/>
    </row>
    <row r="74" spans="10:10" ht="18.75" customHeight="1" x14ac:dyDescent="0.2">
      <c r="J74" s="77"/>
    </row>
    <row r="75" spans="10:10" ht="18.75" customHeight="1" x14ac:dyDescent="0.2">
      <c r="J75" s="77"/>
    </row>
    <row r="76" spans="10:10" ht="18.75" customHeight="1" x14ac:dyDescent="0.2">
      <c r="J76" s="77"/>
    </row>
    <row r="77" spans="10:10" ht="18.75" customHeight="1" x14ac:dyDescent="0.2">
      <c r="J77" s="77"/>
    </row>
    <row r="78" spans="10:10" ht="18.75" customHeight="1" x14ac:dyDescent="0.2">
      <c r="J78" s="77"/>
    </row>
    <row r="79" spans="10:10" ht="18.75" customHeight="1" x14ac:dyDescent="0.2">
      <c r="J79" s="77"/>
    </row>
    <row r="80" spans="10:10" ht="18.75" customHeight="1" x14ac:dyDescent="0.2">
      <c r="J80" s="77"/>
    </row>
    <row r="81" spans="10:10" ht="18.75" customHeight="1" x14ac:dyDescent="0.2">
      <c r="J81" s="77"/>
    </row>
    <row r="82" spans="10:10" ht="18.75" customHeight="1" x14ac:dyDescent="0.2">
      <c r="J82" s="77"/>
    </row>
    <row r="83" spans="10:10" ht="18.75" customHeight="1" x14ac:dyDescent="0.2">
      <c r="J83" s="77"/>
    </row>
    <row r="84" spans="10:10" ht="18.75" customHeight="1" x14ac:dyDescent="0.2">
      <c r="J84" s="77"/>
    </row>
    <row r="85" spans="10:10" ht="18.75" customHeight="1" x14ac:dyDescent="0.2">
      <c r="J85" s="77"/>
    </row>
    <row r="86" spans="10:10" ht="18.75" customHeight="1" x14ac:dyDescent="0.2">
      <c r="J86" s="78"/>
    </row>
    <row r="87" spans="10:10" ht="18.75" customHeight="1" x14ac:dyDescent="0.2">
      <c r="J87" s="79"/>
    </row>
    <row r="88" spans="10:10" ht="18.75" customHeight="1" x14ac:dyDescent="0.2">
      <c r="J88" s="74"/>
    </row>
    <row r="89" spans="10:10" ht="18.75" customHeight="1" x14ac:dyDescent="0.2">
      <c r="J89" s="74"/>
    </row>
    <row r="90" spans="10:10" ht="18.75" customHeight="1" x14ac:dyDescent="0.2">
      <c r="J90" s="74"/>
    </row>
    <row r="91" spans="10:10" ht="18.75" customHeight="1" x14ac:dyDescent="0.2">
      <c r="J91" s="74"/>
    </row>
    <row r="92" spans="10:10" ht="18.75" customHeight="1" x14ac:dyDescent="0.2">
      <c r="J92" s="74"/>
    </row>
    <row r="93" spans="10:10" ht="18.75" customHeight="1" x14ac:dyDescent="0.2">
      <c r="J93" s="74"/>
    </row>
  </sheetData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25" zoomScale="80" zoomScaleNormal="80" workbookViewId="0">
      <selection activeCell="A13" sqref="A13"/>
    </sheetView>
  </sheetViews>
  <sheetFormatPr defaultColWidth="14.7109375" defaultRowHeight="18.75" customHeight="1" x14ac:dyDescent="0.2"/>
  <cols>
    <col min="1" max="1" width="7.42578125" style="4" customWidth="1"/>
    <col min="2" max="2" width="11.42578125" style="4" customWidth="1"/>
    <col min="3" max="3" width="13.140625" style="4" customWidth="1"/>
    <col min="4" max="4" width="13.7109375" style="4" customWidth="1"/>
    <col min="5" max="5" width="10.42578125" style="4" customWidth="1"/>
    <col min="6" max="6" width="11.28515625" style="4" customWidth="1"/>
    <col min="7" max="7" width="8.28515625" style="4" customWidth="1"/>
    <col min="8" max="8" width="9.28515625" style="4" customWidth="1"/>
    <col min="9" max="9" width="9.85546875" style="4" customWidth="1"/>
    <col min="10" max="10" width="10.7109375" style="4" customWidth="1"/>
    <col min="11" max="11" width="12.140625" style="4" customWidth="1"/>
    <col min="12" max="12" width="11.7109375" style="4" customWidth="1"/>
    <col min="13" max="16384" width="14.7109375" style="4"/>
  </cols>
  <sheetData>
    <row r="1" spans="1:15" ht="61.15" customHeight="1" x14ac:dyDescent="0.2">
      <c r="A1" s="10" t="s">
        <v>532</v>
      </c>
      <c r="B1" s="10" t="s">
        <v>0</v>
      </c>
      <c r="C1" s="11" t="s">
        <v>1</v>
      </c>
      <c r="D1" s="157" t="s">
        <v>533</v>
      </c>
      <c r="E1" s="10" t="s">
        <v>536</v>
      </c>
      <c r="F1" s="10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28"/>
      <c r="N1" s="28"/>
      <c r="O1" s="28"/>
    </row>
    <row r="2" spans="1:15" ht="27.6" customHeight="1" x14ac:dyDescent="0.2">
      <c r="A2" s="14">
        <v>1</v>
      </c>
      <c r="B2" s="14" t="s">
        <v>99</v>
      </c>
      <c r="C2" s="14" t="s">
        <v>137</v>
      </c>
      <c r="D2" s="147">
        <v>1.552</v>
      </c>
      <c r="E2" s="14" t="s">
        <v>6</v>
      </c>
      <c r="F2" s="14" t="s">
        <v>14</v>
      </c>
      <c r="G2" s="17">
        <v>9</v>
      </c>
      <c r="H2" s="30">
        <f>ROUND(G2/1.95583,2)</f>
        <v>4.5999999999999996</v>
      </c>
      <c r="I2" s="17">
        <f>K2*20%</f>
        <v>2.7936000000000001</v>
      </c>
      <c r="J2" s="30">
        <f>ROUND(L2*20%,2)</f>
        <v>1.43</v>
      </c>
      <c r="K2" s="61">
        <f>D2*G2</f>
        <v>13.968</v>
      </c>
      <c r="L2" s="133">
        <f>ROUND(D2*H2,2)</f>
        <v>7.14</v>
      </c>
      <c r="M2" s="28"/>
      <c r="N2" s="28"/>
      <c r="O2" s="28"/>
    </row>
    <row r="3" spans="1:15" ht="25.15" customHeight="1" x14ac:dyDescent="0.2">
      <c r="A3" s="14">
        <v>2</v>
      </c>
      <c r="B3" s="8" t="s">
        <v>99</v>
      </c>
      <c r="C3" s="14" t="s">
        <v>100</v>
      </c>
      <c r="D3" s="165">
        <v>93.341999999999999</v>
      </c>
      <c r="E3" s="8" t="s">
        <v>6</v>
      </c>
      <c r="F3" s="8" t="s">
        <v>24</v>
      </c>
      <c r="G3" s="17">
        <v>9</v>
      </c>
      <c r="H3" s="30">
        <f t="shared" ref="H3:H39" si="0">ROUND(G3/1.95583,2)</f>
        <v>4.5999999999999996</v>
      </c>
      <c r="I3" s="17">
        <f t="shared" ref="I3:I39" si="1">K3*20%</f>
        <v>168.01560000000001</v>
      </c>
      <c r="J3" s="30">
        <f t="shared" ref="J3:J31" si="2">ROUND(L3*20%,2)</f>
        <v>85.87</v>
      </c>
      <c r="K3" s="61">
        <f t="shared" ref="K3:K39" si="3">D3*G3</f>
        <v>840.07799999999997</v>
      </c>
      <c r="L3" s="133">
        <f t="shared" ref="L3:L31" si="4">ROUND(D3*H3,2)</f>
        <v>429.37</v>
      </c>
      <c r="M3" s="28"/>
      <c r="N3" s="28"/>
      <c r="O3" s="28"/>
    </row>
    <row r="4" spans="1:15" ht="26.45" customHeight="1" x14ac:dyDescent="0.2">
      <c r="A4" s="14">
        <v>3</v>
      </c>
      <c r="B4" s="10" t="s">
        <v>99</v>
      </c>
      <c r="C4" s="10" t="s">
        <v>101</v>
      </c>
      <c r="D4" s="145">
        <v>26.748999999999999</v>
      </c>
      <c r="E4" s="10" t="s">
        <v>6</v>
      </c>
      <c r="F4" s="10" t="s">
        <v>24</v>
      </c>
      <c r="G4" s="17">
        <v>9</v>
      </c>
      <c r="H4" s="30">
        <f t="shared" si="0"/>
        <v>4.5999999999999996</v>
      </c>
      <c r="I4" s="17">
        <f t="shared" si="1"/>
        <v>48.148200000000003</v>
      </c>
      <c r="J4" s="30">
        <f t="shared" si="2"/>
        <v>24.61</v>
      </c>
      <c r="K4" s="61">
        <f t="shared" si="3"/>
        <v>240.74099999999999</v>
      </c>
      <c r="L4" s="133">
        <f t="shared" si="4"/>
        <v>123.05</v>
      </c>
      <c r="M4" s="28"/>
      <c r="N4" s="28"/>
      <c r="O4" s="28"/>
    </row>
    <row r="5" spans="1:15" ht="26.45" customHeight="1" x14ac:dyDescent="0.2">
      <c r="A5" s="14">
        <v>4</v>
      </c>
      <c r="B5" s="10" t="s">
        <v>99</v>
      </c>
      <c r="C5" s="10" t="s">
        <v>102</v>
      </c>
      <c r="D5" s="145">
        <v>49.389000000000003</v>
      </c>
      <c r="E5" s="10" t="s">
        <v>6</v>
      </c>
      <c r="F5" s="10" t="s">
        <v>14</v>
      </c>
      <c r="G5" s="17">
        <v>9</v>
      </c>
      <c r="H5" s="30">
        <f t="shared" si="0"/>
        <v>4.5999999999999996</v>
      </c>
      <c r="I5" s="17">
        <f t="shared" si="1"/>
        <v>88.900200000000012</v>
      </c>
      <c r="J5" s="30">
        <f t="shared" si="2"/>
        <v>45.44</v>
      </c>
      <c r="K5" s="61">
        <f t="shared" si="3"/>
        <v>444.50100000000003</v>
      </c>
      <c r="L5" s="133">
        <f t="shared" si="4"/>
        <v>227.19</v>
      </c>
      <c r="M5" s="28"/>
      <c r="N5" s="28"/>
      <c r="O5" s="28"/>
    </row>
    <row r="6" spans="1:15" ht="27" customHeight="1" x14ac:dyDescent="0.2">
      <c r="A6" s="14">
        <v>5</v>
      </c>
      <c r="B6" s="10" t="s">
        <v>99</v>
      </c>
      <c r="C6" s="10" t="s">
        <v>103</v>
      </c>
      <c r="D6" s="145">
        <v>48.271000000000001</v>
      </c>
      <c r="E6" s="10" t="s">
        <v>6</v>
      </c>
      <c r="F6" s="10" t="s">
        <v>14</v>
      </c>
      <c r="G6" s="17">
        <v>9</v>
      </c>
      <c r="H6" s="30">
        <f t="shared" si="0"/>
        <v>4.5999999999999996</v>
      </c>
      <c r="I6" s="17">
        <f t="shared" si="1"/>
        <v>86.887800000000013</v>
      </c>
      <c r="J6" s="30">
        <f t="shared" si="2"/>
        <v>44.41</v>
      </c>
      <c r="K6" s="61">
        <f t="shared" si="3"/>
        <v>434.43900000000002</v>
      </c>
      <c r="L6" s="133">
        <f t="shared" si="4"/>
        <v>222.05</v>
      </c>
      <c r="M6" s="28"/>
      <c r="N6" s="28"/>
      <c r="O6" s="28"/>
    </row>
    <row r="7" spans="1:15" ht="25.9" customHeight="1" x14ac:dyDescent="0.2">
      <c r="A7" s="14">
        <v>6</v>
      </c>
      <c r="B7" s="10" t="s">
        <v>99</v>
      </c>
      <c r="C7" s="10" t="s">
        <v>104</v>
      </c>
      <c r="D7" s="145">
        <v>55.058999999999997</v>
      </c>
      <c r="E7" s="10" t="s">
        <v>6</v>
      </c>
      <c r="F7" s="10" t="s">
        <v>14</v>
      </c>
      <c r="G7" s="17">
        <v>9</v>
      </c>
      <c r="H7" s="30">
        <f t="shared" si="0"/>
        <v>4.5999999999999996</v>
      </c>
      <c r="I7" s="17">
        <f t="shared" si="1"/>
        <v>99.106200000000001</v>
      </c>
      <c r="J7" s="30">
        <f t="shared" si="2"/>
        <v>50.65</v>
      </c>
      <c r="K7" s="61">
        <f t="shared" si="3"/>
        <v>495.53099999999995</v>
      </c>
      <c r="L7" s="133">
        <f t="shared" si="4"/>
        <v>253.27</v>
      </c>
      <c r="M7" s="28"/>
      <c r="N7" s="28"/>
      <c r="O7" s="28"/>
    </row>
    <row r="8" spans="1:15" ht="28.9" customHeight="1" x14ac:dyDescent="0.2">
      <c r="A8" s="14">
        <v>7</v>
      </c>
      <c r="B8" s="10" t="s">
        <v>99</v>
      </c>
      <c r="C8" s="10" t="s">
        <v>105</v>
      </c>
      <c r="D8" s="145">
        <v>11.228999999999999</v>
      </c>
      <c r="E8" s="10" t="s">
        <v>6</v>
      </c>
      <c r="F8" s="10" t="s">
        <v>14</v>
      </c>
      <c r="G8" s="17">
        <v>9</v>
      </c>
      <c r="H8" s="30">
        <f t="shared" si="0"/>
        <v>4.5999999999999996</v>
      </c>
      <c r="I8" s="17">
        <f t="shared" si="1"/>
        <v>20.212199999999999</v>
      </c>
      <c r="J8" s="30">
        <f t="shared" si="2"/>
        <v>10.33</v>
      </c>
      <c r="K8" s="61">
        <f t="shared" si="3"/>
        <v>101.06099999999999</v>
      </c>
      <c r="L8" s="133">
        <f t="shared" si="4"/>
        <v>51.65</v>
      </c>
      <c r="M8" s="28"/>
      <c r="N8" s="28"/>
      <c r="O8" s="28"/>
    </row>
    <row r="9" spans="1:15" ht="29.45" customHeight="1" x14ac:dyDescent="0.2">
      <c r="A9" s="14">
        <v>8</v>
      </c>
      <c r="B9" s="10" t="s">
        <v>99</v>
      </c>
      <c r="C9" s="10" t="s">
        <v>106</v>
      </c>
      <c r="D9" s="145">
        <v>29.783000000000001</v>
      </c>
      <c r="E9" s="10" t="s">
        <v>6</v>
      </c>
      <c r="F9" s="10" t="s">
        <v>9</v>
      </c>
      <c r="G9" s="17">
        <v>9</v>
      </c>
      <c r="H9" s="30">
        <f t="shared" si="0"/>
        <v>4.5999999999999996</v>
      </c>
      <c r="I9" s="17">
        <f t="shared" si="1"/>
        <v>53.609400000000008</v>
      </c>
      <c r="J9" s="30">
        <f t="shared" si="2"/>
        <v>27.4</v>
      </c>
      <c r="K9" s="61">
        <f t="shared" si="3"/>
        <v>268.04700000000003</v>
      </c>
      <c r="L9" s="133">
        <f t="shared" si="4"/>
        <v>137</v>
      </c>
      <c r="M9" s="28"/>
      <c r="N9" s="28"/>
      <c r="O9" s="28"/>
    </row>
    <row r="10" spans="1:15" ht="27" customHeight="1" x14ac:dyDescent="0.2">
      <c r="A10" s="14">
        <v>9</v>
      </c>
      <c r="B10" s="10" t="s">
        <v>99</v>
      </c>
      <c r="C10" s="10" t="s">
        <v>107</v>
      </c>
      <c r="D10" s="145">
        <v>27.771999999999998</v>
      </c>
      <c r="E10" s="10" t="s">
        <v>6</v>
      </c>
      <c r="F10" s="10" t="s">
        <v>14</v>
      </c>
      <c r="G10" s="17">
        <v>9</v>
      </c>
      <c r="H10" s="30">
        <f t="shared" si="0"/>
        <v>4.5999999999999996</v>
      </c>
      <c r="I10" s="17">
        <f t="shared" si="1"/>
        <v>49.989599999999996</v>
      </c>
      <c r="J10" s="30">
        <f t="shared" si="2"/>
        <v>25.55</v>
      </c>
      <c r="K10" s="61">
        <f t="shared" si="3"/>
        <v>249.94799999999998</v>
      </c>
      <c r="L10" s="133">
        <f t="shared" si="4"/>
        <v>127.75</v>
      </c>
      <c r="M10" s="28"/>
      <c r="N10" s="28"/>
      <c r="O10" s="28"/>
    </row>
    <row r="11" spans="1:15" ht="27.6" customHeight="1" x14ac:dyDescent="0.2">
      <c r="A11" s="14">
        <v>10</v>
      </c>
      <c r="B11" s="10" t="s">
        <v>99</v>
      </c>
      <c r="C11" s="10" t="s">
        <v>108</v>
      </c>
      <c r="D11" s="145">
        <v>0.313</v>
      </c>
      <c r="E11" s="10" t="s">
        <v>6</v>
      </c>
      <c r="F11" s="10" t="s">
        <v>14</v>
      </c>
      <c r="G11" s="17">
        <v>9</v>
      </c>
      <c r="H11" s="30">
        <f t="shared" si="0"/>
        <v>4.5999999999999996</v>
      </c>
      <c r="I11" s="17">
        <f t="shared" si="1"/>
        <v>0.56340000000000001</v>
      </c>
      <c r="J11" s="30">
        <f t="shared" si="2"/>
        <v>0.28999999999999998</v>
      </c>
      <c r="K11" s="61">
        <f t="shared" si="3"/>
        <v>2.8170000000000002</v>
      </c>
      <c r="L11" s="133">
        <f t="shared" si="4"/>
        <v>1.44</v>
      </c>
      <c r="M11" s="28"/>
      <c r="N11" s="28"/>
      <c r="O11" s="28"/>
    </row>
    <row r="12" spans="1:15" ht="27" customHeight="1" x14ac:dyDescent="0.2">
      <c r="A12" s="14">
        <v>11</v>
      </c>
      <c r="B12" s="10" t="s">
        <v>99</v>
      </c>
      <c r="C12" s="10" t="s">
        <v>109</v>
      </c>
      <c r="D12" s="145">
        <v>4.0750000000000002</v>
      </c>
      <c r="E12" s="10" t="s">
        <v>6</v>
      </c>
      <c r="F12" s="10" t="s">
        <v>14</v>
      </c>
      <c r="G12" s="17">
        <v>9</v>
      </c>
      <c r="H12" s="30">
        <f t="shared" si="0"/>
        <v>4.5999999999999996</v>
      </c>
      <c r="I12" s="17">
        <f t="shared" si="1"/>
        <v>7.3350000000000009</v>
      </c>
      <c r="J12" s="30">
        <f t="shared" si="2"/>
        <v>3.75</v>
      </c>
      <c r="K12" s="61">
        <f t="shared" si="3"/>
        <v>36.675000000000004</v>
      </c>
      <c r="L12" s="133">
        <f t="shared" si="4"/>
        <v>18.75</v>
      </c>
      <c r="M12" s="28"/>
      <c r="N12" s="28"/>
      <c r="O12" s="28"/>
    </row>
    <row r="13" spans="1:15" ht="27" customHeight="1" x14ac:dyDescent="0.2">
      <c r="A13" s="14">
        <v>12</v>
      </c>
      <c r="B13" s="10" t="s">
        <v>99</v>
      </c>
      <c r="C13" s="10" t="s">
        <v>110</v>
      </c>
      <c r="D13" s="145">
        <v>4.7969999999999997</v>
      </c>
      <c r="E13" s="10" t="s">
        <v>6</v>
      </c>
      <c r="F13" s="10" t="s">
        <v>14</v>
      </c>
      <c r="G13" s="17">
        <v>9</v>
      </c>
      <c r="H13" s="30">
        <f t="shared" si="0"/>
        <v>4.5999999999999996</v>
      </c>
      <c r="I13" s="17">
        <f t="shared" si="1"/>
        <v>8.6345999999999989</v>
      </c>
      <c r="J13" s="30">
        <f t="shared" si="2"/>
        <v>4.41</v>
      </c>
      <c r="K13" s="61">
        <f t="shared" si="3"/>
        <v>43.172999999999995</v>
      </c>
      <c r="L13" s="133">
        <f t="shared" si="4"/>
        <v>22.07</v>
      </c>
      <c r="M13" s="28"/>
      <c r="N13" s="28"/>
      <c r="O13" s="28"/>
    </row>
    <row r="14" spans="1:15" ht="28.15" customHeight="1" x14ac:dyDescent="0.2">
      <c r="A14" s="14">
        <v>13</v>
      </c>
      <c r="B14" s="10" t="s">
        <v>99</v>
      </c>
      <c r="C14" s="10" t="s">
        <v>111</v>
      </c>
      <c r="D14" s="145">
        <v>6.8000000000000005E-2</v>
      </c>
      <c r="E14" s="10" t="s">
        <v>6</v>
      </c>
      <c r="F14" s="10" t="s">
        <v>11</v>
      </c>
      <c r="G14" s="17">
        <v>9</v>
      </c>
      <c r="H14" s="30">
        <f t="shared" si="0"/>
        <v>4.5999999999999996</v>
      </c>
      <c r="I14" s="17">
        <f t="shared" si="1"/>
        <v>0.12240000000000002</v>
      </c>
      <c r="J14" s="30">
        <f t="shared" si="2"/>
        <v>0.06</v>
      </c>
      <c r="K14" s="61">
        <f t="shared" si="3"/>
        <v>0.6120000000000001</v>
      </c>
      <c r="L14" s="133">
        <f t="shared" si="4"/>
        <v>0.31</v>
      </c>
      <c r="M14" s="28"/>
      <c r="N14" s="28"/>
      <c r="O14" s="28"/>
    </row>
    <row r="15" spans="1:15" ht="26.45" customHeight="1" x14ac:dyDescent="0.2">
      <c r="A15" s="14">
        <v>14</v>
      </c>
      <c r="B15" s="10" t="s">
        <v>99</v>
      </c>
      <c r="C15" s="10" t="s">
        <v>112</v>
      </c>
      <c r="D15" s="145">
        <v>26.058</v>
      </c>
      <c r="E15" s="10" t="s">
        <v>6</v>
      </c>
      <c r="F15" s="10" t="s">
        <v>14</v>
      </c>
      <c r="G15" s="17">
        <v>9</v>
      </c>
      <c r="H15" s="30">
        <f t="shared" si="0"/>
        <v>4.5999999999999996</v>
      </c>
      <c r="I15" s="17">
        <f t="shared" si="1"/>
        <v>46.904400000000003</v>
      </c>
      <c r="J15" s="30">
        <f t="shared" si="2"/>
        <v>23.97</v>
      </c>
      <c r="K15" s="61">
        <f t="shared" si="3"/>
        <v>234.52199999999999</v>
      </c>
      <c r="L15" s="133">
        <f t="shared" si="4"/>
        <v>119.87</v>
      </c>
      <c r="M15" s="28"/>
      <c r="N15" s="28"/>
      <c r="O15" s="28"/>
    </row>
    <row r="16" spans="1:15" ht="27" customHeight="1" x14ac:dyDescent="0.2">
      <c r="A16" s="14">
        <v>15</v>
      </c>
      <c r="B16" s="10" t="s">
        <v>99</v>
      </c>
      <c r="C16" s="10" t="s">
        <v>113</v>
      </c>
      <c r="D16" s="145">
        <v>2.613</v>
      </c>
      <c r="E16" s="10" t="s">
        <v>6</v>
      </c>
      <c r="F16" s="10" t="s">
        <v>14</v>
      </c>
      <c r="G16" s="17">
        <v>9</v>
      </c>
      <c r="H16" s="30">
        <f t="shared" si="0"/>
        <v>4.5999999999999996</v>
      </c>
      <c r="I16" s="17">
        <f t="shared" si="1"/>
        <v>4.7034000000000002</v>
      </c>
      <c r="J16" s="30">
        <f t="shared" si="2"/>
        <v>2.4</v>
      </c>
      <c r="K16" s="61">
        <f t="shared" si="3"/>
        <v>23.516999999999999</v>
      </c>
      <c r="L16" s="133">
        <f t="shared" si="4"/>
        <v>12.02</v>
      </c>
      <c r="M16" s="28"/>
      <c r="N16" s="28"/>
      <c r="O16" s="28"/>
    </row>
    <row r="17" spans="1:15" ht="27" customHeight="1" x14ac:dyDescent="0.2">
      <c r="A17" s="14">
        <v>16</v>
      </c>
      <c r="B17" s="10" t="s">
        <v>99</v>
      </c>
      <c r="C17" s="10" t="s">
        <v>114</v>
      </c>
      <c r="D17" s="145">
        <v>1.097</v>
      </c>
      <c r="E17" s="10" t="s">
        <v>6</v>
      </c>
      <c r="F17" s="10" t="s">
        <v>11</v>
      </c>
      <c r="G17" s="17">
        <v>9</v>
      </c>
      <c r="H17" s="30">
        <f t="shared" si="0"/>
        <v>4.5999999999999996</v>
      </c>
      <c r="I17" s="17">
        <f t="shared" si="1"/>
        <v>1.9745999999999999</v>
      </c>
      <c r="J17" s="30">
        <f t="shared" si="2"/>
        <v>1.01</v>
      </c>
      <c r="K17" s="61">
        <f t="shared" si="3"/>
        <v>9.8729999999999993</v>
      </c>
      <c r="L17" s="133">
        <f t="shared" si="4"/>
        <v>5.05</v>
      </c>
      <c r="M17" s="28"/>
      <c r="N17" s="28"/>
      <c r="O17" s="28"/>
    </row>
    <row r="18" spans="1:15" ht="24" customHeight="1" x14ac:dyDescent="0.2">
      <c r="A18" s="14">
        <v>17</v>
      </c>
      <c r="B18" s="10" t="s">
        <v>99</v>
      </c>
      <c r="C18" s="10" t="s">
        <v>115</v>
      </c>
      <c r="D18" s="145">
        <v>4.4729999999999999</v>
      </c>
      <c r="E18" s="10" t="s">
        <v>6</v>
      </c>
      <c r="F18" s="10" t="s">
        <v>11</v>
      </c>
      <c r="G18" s="17">
        <v>9</v>
      </c>
      <c r="H18" s="30">
        <f t="shared" si="0"/>
        <v>4.5999999999999996</v>
      </c>
      <c r="I18" s="17">
        <f t="shared" si="1"/>
        <v>8.0513999999999992</v>
      </c>
      <c r="J18" s="30">
        <f t="shared" si="2"/>
        <v>4.12</v>
      </c>
      <c r="K18" s="61">
        <f t="shared" si="3"/>
        <v>40.256999999999998</v>
      </c>
      <c r="L18" s="133">
        <f t="shared" si="4"/>
        <v>20.58</v>
      </c>
      <c r="M18" s="28"/>
      <c r="N18" s="28"/>
      <c r="O18" s="28"/>
    </row>
    <row r="19" spans="1:15" ht="24" customHeight="1" x14ac:dyDescent="0.2">
      <c r="A19" s="14">
        <v>18</v>
      </c>
      <c r="B19" s="10" t="s">
        <v>99</v>
      </c>
      <c r="C19" s="10" t="s">
        <v>116</v>
      </c>
      <c r="D19" s="145">
        <v>34.545999999999999</v>
      </c>
      <c r="E19" s="10" t="s">
        <v>6</v>
      </c>
      <c r="F19" s="10" t="s">
        <v>24</v>
      </c>
      <c r="G19" s="17">
        <v>9</v>
      </c>
      <c r="H19" s="30">
        <f t="shared" si="0"/>
        <v>4.5999999999999996</v>
      </c>
      <c r="I19" s="17">
        <f t="shared" si="1"/>
        <v>62.1828</v>
      </c>
      <c r="J19" s="30">
        <f t="shared" si="2"/>
        <v>31.78</v>
      </c>
      <c r="K19" s="61">
        <f t="shared" si="3"/>
        <v>310.91399999999999</v>
      </c>
      <c r="L19" s="133">
        <f t="shared" si="4"/>
        <v>158.91</v>
      </c>
      <c r="M19" s="28"/>
      <c r="N19" s="28"/>
      <c r="O19" s="28"/>
    </row>
    <row r="20" spans="1:15" ht="24.6" customHeight="1" x14ac:dyDescent="0.2">
      <c r="A20" s="14">
        <v>19</v>
      </c>
      <c r="B20" s="10" t="s">
        <v>99</v>
      </c>
      <c r="C20" s="10" t="s">
        <v>117</v>
      </c>
      <c r="D20" s="145">
        <v>13.96</v>
      </c>
      <c r="E20" s="10" t="s">
        <v>6</v>
      </c>
      <c r="F20" s="10" t="s">
        <v>14</v>
      </c>
      <c r="G20" s="17">
        <v>9</v>
      </c>
      <c r="H20" s="30">
        <f t="shared" si="0"/>
        <v>4.5999999999999996</v>
      </c>
      <c r="I20" s="17">
        <f t="shared" si="1"/>
        <v>25.128000000000004</v>
      </c>
      <c r="J20" s="30">
        <f t="shared" si="2"/>
        <v>12.84</v>
      </c>
      <c r="K20" s="61">
        <f t="shared" si="3"/>
        <v>125.64000000000001</v>
      </c>
      <c r="L20" s="133">
        <f t="shared" si="4"/>
        <v>64.22</v>
      </c>
      <c r="M20" s="28"/>
      <c r="N20" s="28"/>
      <c r="O20" s="28"/>
    </row>
    <row r="21" spans="1:15" ht="25.15" customHeight="1" x14ac:dyDescent="0.2">
      <c r="A21" s="14">
        <v>20</v>
      </c>
      <c r="B21" s="10" t="s">
        <v>99</v>
      </c>
      <c r="C21" s="10" t="s">
        <v>118</v>
      </c>
      <c r="D21" s="145">
        <v>99.373999999999995</v>
      </c>
      <c r="E21" s="10" t="s">
        <v>6</v>
      </c>
      <c r="F21" s="10" t="s">
        <v>14</v>
      </c>
      <c r="G21" s="17">
        <v>9</v>
      </c>
      <c r="H21" s="30">
        <f t="shared" si="0"/>
        <v>4.5999999999999996</v>
      </c>
      <c r="I21" s="17">
        <f t="shared" si="1"/>
        <v>178.8732</v>
      </c>
      <c r="J21" s="30">
        <f t="shared" si="2"/>
        <v>91.42</v>
      </c>
      <c r="K21" s="61">
        <f t="shared" si="3"/>
        <v>894.36599999999999</v>
      </c>
      <c r="L21" s="133">
        <f t="shared" si="4"/>
        <v>457.12</v>
      </c>
      <c r="M21" s="28"/>
      <c r="N21" s="28"/>
      <c r="O21" s="28"/>
    </row>
    <row r="22" spans="1:15" ht="26.45" customHeight="1" x14ac:dyDescent="0.2">
      <c r="A22" s="14">
        <v>21</v>
      </c>
      <c r="B22" s="10" t="s">
        <v>99</v>
      </c>
      <c r="C22" s="10" t="s">
        <v>119</v>
      </c>
      <c r="D22" s="145">
        <v>0.71799999999999997</v>
      </c>
      <c r="E22" s="10" t="s">
        <v>6</v>
      </c>
      <c r="F22" s="10" t="s">
        <v>11</v>
      </c>
      <c r="G22" s="17">
        <v>9</v>
      </c>
      <c r="H22" s="30">
        <f t="shared" si="0"/>
        <v>4.5999999999999996</v>
      </c>
      <c r="I22" s="17">
        <f t="shared" si="1"/>
        <v>1.2924</v>
      </c>
      <c r="J22" s="30">
        <f t="shared" si="2"/>
        <v>0.66</v>
      </c>
      <c r="K22" s="61">
        <f t="shared" si="3"/>
        <v>6.4619999999999997</v>
      </c>
      <c r="L22" s="133">
        <f t="shared" si="4"/>
        <v>3.3</v>
      </c>
      <c r="M22" s="28"/>
      <c r="N22" s="28"/>
      <c r="O22" s="28"/>
    </row>
    <row r="23" spans="1:15" ht="27.6" customHeight="1" x14ac:dyDescent="0.2">
      <c r="A23" s="14">
        <v>22</v>
      </c>
      <c r="B23" s="10" t="s">
        <v>99</v>
      </c>
      <c r="C23" s="10" t="s">
        <v>120</v>
      </c>
      <c r="D23" s="145">
        <v>3.0110000000000001</v>
      </c>
      <c r="E23" s="10" t="s">
        <v>6</v>
      </c>
      <c r="F23" s="10" t="s">
        <v>11</v>
      </c>
      <c r="G23" s="17">
        <v>9</v>
      </c>
      <c r="H23" s="30">
        <f t="shared" si="0"/>
        <v>4.5999999999999996</v>
      </c>
      <c r="I23" s="17">
        <f t="shared" si="1"/>
        <v>5.4198000000000004</v>
      </c>
      <c r="J23" s="30">
        <f t="shared" si="2"/>
        <v>2.77</v>
      </c>
      <c r="K23" s="61">
        <f t="shared" si="3"/>
        <v>27.099</v>
      </c>
      <c r="L23" s="133">
        <f t="shared" si="4"/>
        <v>13.85</v>
      </c>
      <c r="M23" s="28"/>
      <c r="N23" s="28"/>
      <c r="O23" s="28"/>
    </row>
    <row r="24" spans="1:15" ht="25.9" customHeight="1" x14ac:dyDescent="0.2">
      <c r="A24" s="14">
        <v>23</v>
      </c>
      <c r="B24" s="10" t="s">
        <v>99</v>
      </c>
      <c r="C24" s="10" t="s">
        <v>121</v>
      </c>
      <c r="D24" s="145">
        <v>3.5840000000000001</v>
      </c>
      <c r="E24" s="10" t="s">
        <v>6</v>
      </c>
      <c r="F24" s="10" t="s">
        <v>11</v>
      </c>
      <c r="G24" s="17">
        <v>9</v>
      </c>
      <c r="H24" s="30">
        <f t="shared" si="0"/>
        <v>4.5999999999999996</v>
      </c>
      <c r="I24" s="17">
        <f t="shared" si="1"/>
        <v>6.4512</v>
      </c>
      <c r="J24" s="30">
        <f t="shared" si="2"/>
        <v>3.3</v>
      </c>
      <c r="K24" s="61">
        <f t="shared" si="3"/>
        <v>32.256</v>
      </c>
      <c r="L24" s="133">
        <f t="shared" si="4"/>
        <v>16.489999999999998</v>
      </c>
      <c r="M24" s="28"/>
      <c r="N24" s="28"/>
      <c r="O24" s="28"/>
    </row>
    <row r="25" spans="1:15" ht="28.15" customHeight="1" x14ac:dyDescent="0.2">
      <c r="A25" s="14">
        <v>24</v>
      </c>
      <c r="B25" s="10" t="s">
        <v>99</v>
      </c>
      <c r="C25" s="10" t="s">
        <v>122</v>
      </c>
      <c r="D25" s="145">
        <v>0.96799999999999997</v>
      </c>
      <c r="E25" s="10" t="s">
        <v>6</v>
      </c>
      <c r="F25" s="10" t="s">
        <v>11</v>
      </c>
      <c r="G25" s="17">
        <v>9</v>
      </c>
      <c r="H25" s="30">
        <f t="shared" si="0"/>
        <v>4.5999999999999996</v>
      </c>
      <c r="I25" s="17">
        <f t="shared" si="1"/>
        <v>1.7423999999999999</v>
      </c>
      <c r="J25" s="30">
        <f t="shared" si="2"/>
        <v>0.89</v>
      </c>
      <c r="K25" s="61">
        <f t="shared" si="3"/>
        <v>8.7119999999999997</v>
      </c>
      <c r="L25" s="133">
        <f t="shared" si="4"/>
        <v>4.45</v>
      </c>
      <c r="M25" s="28"/>
      <c r="N25" s="28"/>
      <c r="O25" s="28"/>
    </row>
    <row r="26" spans="1:15" ht="26.45" customHeight="1" x14ac:dyDescent="0.2">
      <c r="A26" s="14">
        <v>25</v>
      </c>
      <c r="B26" s="10" t="s">
        <v>99</v>
      </c>
      <c r="C26" s="10" t="s">
        <v>123</v>
      </c>
      <c r="D26" s="145">
        <v>0.69499999999999995</v>
      </c>
      <c r="E26" s="10" t="s">
        <v>6</v>
      </c>
      <c r="F26" s="10" t="s">
        <v>11</v>
      </c>
      <c r="G26" s="17">
        <v>9</v>
      </c>
      <c r="H26" s="30">
        <f t="shared" si="0"/>
        <v>4.5999999999999996</v>
      </c>
      <c r="I26" s="17">
        <f t="shared" si="1"/>
        <v>1.2510000000000001</v>
      </c>
      <c r="J26" s="30">
        <f t="shared" si="2"/>
        <v>0.64</v>
      </c>
      <c r="K26" s="61">
        <f t="shared" si="3"/>
        <v>6.2549999999999999</v>
      </c>
      <c r="L26" s="133">
        <f t="shared" si="4"/>
        <v>3.2</v>
      </c>
      <c r="M26" s="28"/>
      <c r="N26" s="28"/>
      <c r="O26" s="28"/>
    </row>
    <row r="27" spans="1:15" ht="25.15" customHeight="1" x14ac:dyDescent="0.2">
      <c r="A27" s="14">
        <v>26</v>
      </c>
      <c r="B27" s="10" t="s">
        <v>99</v>
      </c>
      <c r="C27" s="10" t="s">
        <v>124</v>
      </c>
      <c r="D27" s="145">
        <v>2.016</v>
      </c>
      <c r="E27" s="10" t="s">
        <v>6</v>
      </c>
      <c r="F27" s="10" t="s">
        <v>11</v>
      </c>
      <c r="G27" s="17">
        <v>9</v>
      </c>
      <c r="H27" s="30">
        <f t="shared" si="0"/>
        <v>4.5999999999999996</v>
      </c>
      <c r="I27" s="17">
        <f t="shared" si="1"/>
        <v>3.6288</v>
      </c>
      <c r="J27" s="30">
        <f t="shared" si="2"/>
        <v>1.85</v>
      </c>
      <c r="K27" s="61">
        <f t="shared" si="3"/>
        <v>18.143999999999998</v>
      </c>
      <c r="L27" s="133">
        <f t="shared" si="4"/>
        <v>9.27</v>
      </c>
      <c r="M27" s="28"/>
      <c r="N27" s="28"/>
      <c r="O27" s="28"/>
    </row>
    <row r="28" spans="1:15" ht="24.6" customHeight="1" x14ac:dyDescent="0.2">
      <c r="A28" s="14">
        <v>27</v>
      </c>
      <c r="B28" s="10" t="s">
        <v>99</v>
      </c>
      <c r="C28" s="10" t="s">
        <v>125</v>
      </c>
      <c r="D28" s="145">
        <v>5.2869999999999999</v>
      </c>
      <c r="E28" s="10" t="s">
        <v>6</v>
      </c>
      <c r="F28" s="10" t="s">
        <v>11</v>
      </c>
      <c r="G28" s="17">
        <v>9</v>
      </c>
      <c r="H28" s="30">
        <f t="shared" si="0"/>
        <v>4.5999999999999996</v>
      </c>
      <c r="I28" s="17">
        <f t="shared" si="1"/>
        <v>9.5166000000000004</v>
      </c>
      <c r="J28" s="30">
        <f t="shared" si="2"/>
        <v>4.8600000000000003</v>
      </c>
      <c r="K28" s="61">
        <f t="shared" si="3"/>
        <v>47.582999999999998</v>
      </c>
      <c r="L28" s="133">
        <f t="shared" si="4"/>
        <v>24.32</v>
      </c>
      <c r="M28" s="28"/>
      <c r="N28" s="28"/>
      <c r="O28" s="28"/>
    </row>
    <row r="29" spans="1:15" ht="28.15" customHeight="1" x14ac:dyDescent="0.2">
      <c r="A29" s="14">
        <v>28</v>
      </c>
      <c r="B29" s="10" t="s">
        <v>99</v>
      </c>
      <c r="C29" s="10" t="s">
        <v>126</v>
      </c>
      <c r="D29" s="145">
        <v>15.574</v>
      </c>
      <c r="E29" s="10" t="s">
        <v>6</v>
      </c>
      <c r="F29" s="10" t="s">
        <v>11</v>
      </c>
      <c r="G29" s="17">
        <v>9</v>
      </c>
      <c r="H29" s="30">
        <f t="shared" si="0"/>
        <v>4.5999999999999996</v>
      </c>
      <c r="I29" s="17">
        <f t="shared" si="1"/>
        <v>28.033200000000001</v>
      </c>
      <c r="J29" s="30">
        <f t="shared" si="2"/>
        <v>14.33</v>
      </c>
      <c r="K29" s="61">
        <f t="shared" si="3"/>
        <v>140.166</v>
      </c>
      <c r="L29" s="133">
        <f t="shared" si="4"/>
        <v>71.64</v>
      </c>
      <c r="M29" s="28"/>
      <c r="N29" s="28"/>
      <c r="O29" s="28"/>
    </row>
    <row r="30" spans="1:15" ht="26.45" customHeight="1" x14ac:dyDescent="0.2">
      <c r="A30" s="14">
        <v>29</v>
      </c>
      <c r="B30" s="10" t="s">
        <v>99</v>
      </c>
      <c r="C30" s="10" t="s">
        <v>127</v>
      </c>
      <c r="D30" s="145">
        <v>10.199</v>
      </c>
      <c r="E30" s="10" t="s">
        <v>6</v>
      </c>
      <c r="F30" s="10" t="s">
        <v>11</v>
      </c>
      <c r="G30" s="17">
        <v>9</v>
      </c>
      <c r="H30" s="30">
        <f t="shared" si="0"/>
        <v>4.5999999999999996</v>
      </c>
      <c r="I30" s="17">
        <f t="shared" si="1"/>
        <v>18.3582</v>
      </c>
      <c r="J30" s="30">
        <f t="shared" si="2"/>
        <v>9.3800000000000008</v>
      </c>
      <c r="K30" s="61">
        <f t="shared" si="3"/>
        <v>91.790999999999997</v>
      </c>
      <c r="L30" s="133">
        <f t="shared" si="4"/>
        <v>46.92</v>
      </c>
      <c r="M30" s="28"/>
      <c r="N30" s="28"/>
      <c r="O30" s="28"/>
    </row>
    <row r="31" spans="1:15" ht="28.15" customHeight="1" x14ac:dyDescent="0.2">
      <c r="A31" s="14">
        <v>30</v>
      </c>
      <c r="B31" s="10" t="s">
        <v>99</v>
      </c>
      <c r="C31" s="10" t="s">
        <v>128</v>
      </c>
      <c r="D31" s="145">
        <v>3.093</v>
      </c>
      <c r="E31" s="10" t="s">
        <v>6</v>
      </c>
      <c r="F31" s="10" t="s">
        <v>11</v>
      </c>
      <c r="G31" s="17">
        <v>9</v>
      </c>
      <c r="H31" s="30">
        <f t="shared" si="0"/>
        <v>4.5999999999999996</v>
      </c>
      <c r="I31" s="17">
        <f t="shared" si="1"/>
        <v>5.5674000000000001</v>
      </c>
      <c r="J31" s="30">
        <f t="shared" si="2"/>
        <v>2.85</v>
      </c>
      <c r="K31" s="61">
        <f t="shared" si="3"/>
        <v>27.837</v>
      </c>
      <c r="L31" s="133">
        <f t="shared" si="4"/>
        <v>14.23</v>
      </c>
      <c r="M31" s="28"/>
      <c r="N31" s="28"/>
      <c r="O31" s="28"/>
    </row>
    <row r="32" spans="1:15" ht="29.45" customHeight="1" x14ac:dyDescent="0.2">
      <c r="A32" s="14">
        <v>31</v>
      </c>
      <c r="B32" s="10" t="s">
        <v>99</v>
      </c>
      <c r="C32" s="10" t="s">
        <v>129</v>
      </c>
      <c r="D32" s="145">
        <v>4.8000000000000001E-2</v>
      </c>
      <c r="E32" s="10" t="s">
        <v>6</v>
      </c>
      <c r="F32" s="10" t="s">
        <v>11</v>
      </c>
      <c r="G32" s="17">
        <v>9</v>
      </c>
      <c r="H32" s="30">
        <f t="shared" si="0"/>
        <v>4.5999999999999996</v>
      </c>
      <c r="I32" s="17">
        <f t="shared" si="1"/>
        <v>8.6400000000000005E-2</v>
      </c>
      <c r="J32" s="30">
        <f>ROUND(L32*20%,2)</f>
        <v>0.04</v>
      </c>
      <c r="K32" s="61">
        <f t="shared" si="3"/>
        <v>0.432</v>
      </c>
      <c r="L32" s="133">
        <f>ROUND(D32*H32,2)</f>
        <v>0.22</v>
      </c>
      <c r="M32" s="28"/>
      <c r="N32" s="28"/>
      <c r="O32" s="28"/>
    </row>
    <row r="33" spans="1:15" ht="26.45" customHeight="1" x14ac:dyDescent="0.2">
      <c r="A33" s="14">
        <v>32</v>
      </c>
      <c r="B33" s="10" t="s">
        <v>99</v>
      </c>
      <c r="C33" s="10" t="s">
        <v>130</v>
      </c>
      <c r="D33" s="145">
        <v>8.7999999999999995E-2</v>
      </c>
      <c r="E33" s="10" t="s">
        <v>6</v>
      </c>
      <c r="F33" s="10" t="s">
        <v>14</v>
      </c>
      <c r="G33" s="17">
        <v>9</v>
      </c>
      <c r="H33" s="30">
        <f t="shared" si="0"/>
        <v>4.5999999999999996</v>
      </c>
      <c r="I33" s="17">
        <f t="shared" si="1"/>
        <v>0.15839999999999999</v>
      </c>
      <c r="J33" s="30">
        <f t="shared" ref="J33:J39" si="5">ROUND(L33*20%,2)</f>
        <v>0.08</v>
      </c>
      <c r="K33" s="61">
        <f t="shared" si="3"/>
        <v>0.79199999999999993</v>
      </c>
      <c r="L33" s="133">
        <f t="shared" ref="L33:L39" si="6">ROUND(D33*H33,2)</f>
        <v>0.4</v>
      </c>
      <c r="M33" s="28"/>
      <c r="N33" s="28"/>
      <c r="O33" s="28"/>
    </row>
    <row r="34" spans="1:15" ht="25.15" customHeight="1" x14ac:dyDescent="0.2">
      <c r="A34" s="14">
        <v>33</v>
      </c>
      <c r="B34" s="10" t="s">
        <v>99</v>
      </c>
      <c r="C34" s="10" t="s">
        <v>131</v>
      </c>
      <c r="D34" s="145">
        <v>1.0569999999999999</v>
      </c>
      <c r="E34" s="10" t="s">
        <v>6</v>
      </c>
      <c r="F34" s="10" t="s">
        <v>14</v>
      </c>
      <c r="G34" s="17">
        <v>9</v>
      </c>
      <c r="H34" s="30">
        <f t="shared" si="0"/>
        <v>4.5999999999999996</v>
      </c>
      <c r="I34" s="17">
        <f t="shared" si="1"/>
        <v>1.9026000000000001</v>
      </c>
      <c r="J34" s="30">
        <f t="shared" si="5"/>
        <v>0.97</v>
      </c>
      <c r="K34" s="61">
        <f t="shared" si="3"/>
        <v>9.5129999999999999</v>
      </c>
      <c r="L34" s="133">
        <f t="shared" si="6"/>
        <v>4.8600000000000003</v>
      </c>
      <c r="M34" s="28"/>
      <c r="N34" s="28"/>
      <c r="O34" s="28"/>
    </row>
    <row r="35" spans="1:15" ht="28.15" customHeight="1" x14ac:dyDescent="0.2">
      <c r="A35" s="14">
        <v>34</v>
      </c>
      <c r="B35" s="10" t="s">
        <v>99</v>
      </c>
      <c r="C35" s="10" t="s">
        <v>132</v>
      </c>
      <c r="D35" s="145">
        <v>3.7999999999999999E-2</v>
      </c>
      <c r="E35" s="10" t="s">
        <v>6</v>
      </c>
      <c r="F35" s="10" t="s">
        <v>14</v>
      </c>
      <c r="G35" s="17">
        <v>9</v>
      </c>
      <c r="H35" s="30">
        <f t="shared" si="0"/>
        <v>4.5999999999999996</v>
      </c>
      <c r="I35" s="17">
        <f t="shared" si="1"/>
        <v>6.8400000000000002E-2</v>
      </c>
      <c r="J35" s="30">
        <f t="shared" si="5"/>
        <v>0.03</v>
      </c>
      <c r="K35" s="61">
        <f t="shared" si="3"/>
        <v>0.34199999999999997</v>
      </c>
      <c r="L35" s="133">
        <f t="shared" si="6"/>
        <v>0.17</v>
      </c>
      <c r="M35" s="28"/>
      <c r="N35" s="28"/>
      <c r="O35" s="28"/>
    </row>
    <row r="36" spans="1:15" ht="25.9" customHeight="1" x14ac:dyDescent="0.2">
      <c r="A36" s="14">
        <v>35</v>
      </c>
      <c r="B36" s="10" t="s">
        <v>99</v>
      </c>
      <c r="C36" s="10" t="s">
        <v>133</v>
      </c>
      <c r="D36" s="145">
        <v>88.141999999999996</v>
      </c>
      <c r="E36" s="10" t="s">
        <v>6</v>
      </c>
      <c r="F36" s="10" t="s">
        <v>14</v>
      </c>
      <c r="G36" s="17">
        <v>9</v>
      </c>
      <c r="H36" s="30">
        <f t="shared" si="0"/>
        <v>4.5999999999999996</v>
      </c>
      <c r="I36" s="17">
        <f t="shared" si="1"/>
        <v>158.65560000000002</v>
      </c>
      <c r="J36" s="30">
        <f t="shared" si="5"/>
        <v>81.09</v>
      </c>
      <c r="K36" s="61">
        <f t="shared" si="3"/>
        <v>793.27800000000002</v>
      </c>
      <c r="L36" s="133">
        <f t="shared" si="6"/>
        <v>405.45</v>
      </c>
      <c r="M36" s="28"/>
      <c r="N36" s="28"/>
      <c r="O36" s="28"/>
    </row>
    <row r="37" spans="1:15" ht="25.9" customHeight="1" x14ac:dyDescent="0.2">
      <c r="A37" s="14">
        <v>36</v>
      </c>
      <c r="B37" s="10" t="s">
        <v>99</v>
      </c>
      <c r="C37" s="10" t="s">
        <v>134</v>
      </c>
      <c r="D37" s="145">
        <v>319.88299999999998</v>
      </c>
      <c r="E37" s="10" t="s">
        <v>6</v>
      </c>
      <c r="F37" s="10" t="s">
        <v>14</v>
      </c>
      <c r="G37" s="17">
        <v>9</v>
      </c>
      <c r="H37" s="30">
        <f t="shared" si="0"/>
        <v>4.5999999999999996</v>
      </c>
      <c r="I37" s="17">
        <f t="shared" si="1"/>
        <v>575.7894</v>
      </c>
      <c r="J37" s="30">
        <f t="shared" si="5"/>
        <v>294.29000000000002</v>
      </c>
      <c r="K37" s="61">
        <f t="shared" si="3"/>
        <v>2878.9469999999997</v>
      </c>
      <c r="L37" s="133">
        <f t="shared" si="6"/>
        <v>1471.46</v>
      </c>
      <c r="M37" s="28"/>
      <c r="N37" s="28"/>
      <c r="O37" s="28"/>
    </row>
    <row r="38" spans="1:15" ht="26.45" customHeight="1" x14ac:dyDescent="0.2">
      <c r="A38" s="14">
        <v>37</v>
      </c>
      <c r="B38" s="10" t="s">
        <v>99</v>
      </c>
      <c r="C38" s="10" t="s">
        <v>135</v>
      </c>
      <c r="D38" s="145">
        <v>73.307000000000002</v>
      </c>
      <c r="E38" s="10" t="s">
        <v>6</v>
      </c>
      <c r="F38" s="10" t="s">
        <v>24</v>
      </c>
      <c r="G38" s="17">
        <v>9</v>
      </c>
      <c r="H38" s="30">
        <f t="shared" si="0"/>
        <v>4.5999999999999996</v>
      </c>
      <c r="I38" s="17">
        <f t="shared" si="1"/>
        <v>131.95260000000002</v>
      </c>
      <c r="J38" s="30">
        <f t="shared" si="5"/>
        <v>67.44</v>
      </c>
      <c r="K38" s="61">
        <f t="shared" si="3"/>
        <v>659.76300000000003</v>
      </c>
      <c r="L38" s="133">
        <f t="shared" si="6"/>
        <v>337.21</v>
      </c>
      <c r="M38" s="28"/>
      <c r="N38" s="28"/>
      <c r="O38" s="28"/>
    </row>
    <row r="39" spans="1:15" ht="26.45" customHeight="1" x14ac:dyDescent="0.2">
      <c r="A39" s="14">
        <v>38</v>
      </c>
      <c r="B39" s="26" t="s">
        <v>99</v>
      </c>
      <c r="C39" s="10" t="s">
        <v>136</v>
      </c>
      <c r="D39" s="145">
        <v>1.1739999999999999</v>
      </c>
      <c r="E39" s="10" t="s">
        <v>6</v>
      </c>
      <c r="F39" s="85" t="s">
        <v>14</v>
      </c>
      <c r="G39" s="86">
        <v>9</v>
      </c>
      <c r="H39" s="82">
        <f t="shared" si="0"/>
        <v>4.5999999999999996</v>
      </c>
      <c r="I39" s="86">
        <f t="shared" si="1"/>
        <v>2.1132</v>
      </c>
      <c r="J39" s="82">
        <f t="shared" si="5"/>
        <v>1.08</v>
      </c>
      <c r="K39" s="87">
        <f t="shared" si="3"/>
        <v>10.565999999999999</v>
      </c>
      <c r="L39" s="135">
        <f t="shared" si="6"/>
        <v>5.4</v>
      </c>
      <c r="M39" s="28"/>
      <c r="N39" s="28"/>
      <c r="O39" s="28"/>
    </row>
    <row r="40" spans="1:15" ht="18.75" customHeight="1" x14ac:dyDescent="0.2">
      <c r="A40" s="27"/>
      <c r="B40" s="27"/>
      <c r="C40" s="27"/>
      <c r="D40" s="164">
        <f>SUM(D2:D39)</f>
        <v>1063.4019999999996</v>
      </c>
      <c r="E40" s="62"/>
      <c r="F40" s="88"/>
      <c r="G40" s="88"/>
      <c r="H40" s="39"/>
      <c r="I40" s="88"/>
      <c r="J40" s="39"/>
      <c r="K40" s="88"/>
      <c r="L40" s="133"/>
      <c r="M40" s="83"/>
      <c r="N40" s="83"/>
      <c r="O40" s="28"/>
    </row>
    <row r="41" spans="1:15" ht="18.75" customHeight="1" x14ac:dyDescent="0.2">
      <c r="A41" s="28"/>
      <c r="B41" s="28"/>
      <c r="C41" s="28"/>
      <c r="D41" s="28"/>
      <c r="E41" s="28"/>
      <c r="F41" s="28"/>
      <c r="G41" s="83"/>
      <c r="H41" s="136"/>
      <c r="I41" s="83"/>
      <c r="J41" s="136"/>
      <c r="K41" s="83"/>
      <c r="L41" s="138"/>
      <c r="M41" s="83"/>
      <c r="N41" s="28"/>
      <c r="O41" s="28"/>
    </row>
    <row r="42" spans="1:15" ht="18.75" customHeight="1" x14ac:dyDescent="0.2">
      <c r="G42" s="74"/>
      <c r="H42" s="76"/>
      <c r="I42" s="74"/>
      <c r="J42" s="76"/>
      <c r="K42" s="74"/>
      <c r="L42" s="84"/>
      <c r="M42" s="74"/>
    </row>
    <row r="43" spans="1:15" ht="18.75" customHeight="1" x14ac:dyDescent="0.2">
      <c r="G43" s="74"/>
      <c r="H43" s="76"/>
      <c r="I43" s="74"/>
      <c r="J43" s="76"/>
      <c r="K43" s="74"/>
      <c r="L43" s="84"/>
      <c r="M43" s="74"/>
    </row>
    <row r="44" spans="1:15" ht="18.75" customHeight="1" x14ac:dyDescent="0.2">
      <c r="G44" s="74"/>
      <c r="H44" s="76"/>
      <c r="I44" s="74"/>
      <c r="J44" s="76"/>
      <c r="K44" s="74"/>
      <c r="L44" s="84"/>
      <c r="M44" s="74"/>
    </row>
    <row r="45" spans="1:15" ht="18.75" customHeight="1" x14ac:dyDescent="0.2">
      <c r="G45" s="74"/>
      <c r="H45" s="76"/>
      <c r="I45" s="74"/>
      <c r="J45" s="76"/>
      <c r="K45" s="74"/>
      <c r="L45" s="84"/>
      <c r="M45" s="74"/>
    </row>
    <row r="46" spans="1:15" ht="18.75" customHeight="1" x14ac:dyDescent="0.2">
      <c r="G46" s="74"/>
      <c r="H46" s="76"/>
      <c r="I46" s="74"/>
      <c r="J46" s="76"/>
      <c r="K46" s="74"/>
      <c r="L46" s="84"/>
      <c r="M46" s="74"/>
    </row>
    <row r="47" spans="1:15" ht="18.75" customHeight="1" x14ac:dyDescent="0.2">
      <c r="G47" s="74"/>
      <c r="H47" s="76"/>
      <c r="I47" s="74"/>
      <c r="J47" s="76"/>
      <c r="K47" s="74"/>
      <c r="L47" s="84"/>
      <c r="M47" s="74"/>
    </row>
    <row r="48" spans="1:15" ht="18.75" customHeight="1" x14ac:dyDescent="0.2">
      <c r="G48" s="74"/>
      <c r="H48" s="76"/>
      <c r="I48" s="74"/>
      <c r="J48" s="76"/>
      <c r="K48" s="74"/>
      <c r="L48" s="84"/>
      <c r="M48" s="74"/>
    </row>
    <row r="49" spans="7:13" ht="18.75" customHeight="1" x14ac:dyDescent="0.2">
      <c r="G49" s="74"/>
      <c r="H49" s="76"/>
      <c r="I49" s="74"/>
      <c r="J49" s="76"/>
      <c r="K49" s="74"/>
      <c r="L49" s="84"/>
      <c r="M49" s="74"/>
    </row>
    <row r="50" spans="7:13" ht="18.75" customHeight="1" x14ac:dyDescent="0.2">
      <c r="G50" s="74"/>
      <c r="H50" s="76"/>
      <c r="I50" s="74"/>
      <c r="J50" s="76"/>
      <c r="K50" s="74"/>
      <c r="L50" s="84"/>
      <c r="M50" s="74"/>
    </row>
    <row r="51" spans="7:13" ht="18.75" customHeight="1" x14ac:dyDescent="0.2">
      <c r="G51" s="74"/>
      <c r="H51" s="76"/>
      <c r="I51" s="74"/>
      <c r="J51" s="76"/>
      <c r="K51" s="74"/>
      <c r="L51" s="84"/>
      <c r="M51" s="74"/>
    </row>
    <row r="52" spans="7:13" ht="18.75" customHeight="1" x14ac:dyDescent="0.2">
      <c r="G52" s="74"/>
      <c r="H52" s="76"/>
      <c r="I52" s="74"/>
      <c r="J52" s="74"/>
      <c r="K52" s="74"/>
      <c r="L52" s="84"/>
      <c r="M52" s="74"/>
    </row>
    <row r="53" spans="7:13" ht="18.75" customHeight="1" x14ac:dyDescent="0.2">
      <c r="G53" s="74"/>
      <c r="H53" s="76"/>
      <c r="I53" s="74"/>
      <c r="J53" s="74"/>
      <c r="K53" s="74"/>
      <c r="L53" s="84"/>
      <c r="M53" s="74"/>
    </row>
    <row r="54" spans="7:13" ht="18.75" customHeight="1" x14ac:dyDescent="0.2">
      <c r="G54" s="74"/>
      <c r="H54" s="76"/>
      <c r="I54" s="74"/>
      <c r="J54" s="74"/>
      <c r="K54" s="74"/>
      <c r="L54" s="84"/>
      <c r="M54" s="74"/>
    </row>
    <row r="55" spans="7:13" ht="18.75" customHeight="1" x14ac:dyDescent="0.2">
      <c r="G55" s="74"/>
      <c r="H55" s="76"/>
      <c r="I55" s="74"/>
      <c r="J55" s="74"/>
      <c r="K55" s="74"/>
      <c r="L55" s="84"/>
      <c r="M55" s="74"/>
    </row>
    <row r="56" spans="7:13" ht="18.75" customHeight="1" x14ac:dyDescent="0.2">
      <c r="G56" s="74"/>
      <c r="H56" s="76"/>
      <c r="I56" s="74"/>
      <c r="J56" s="74"/>
      <c r="K56" s="74"/>
      <c r="L56" s="84"/>
      <c r="M56" s="74"/>
    </row>
    <row r="57" spans="7:13" ht="18.75" customHeight="1" x14ac:dyDescent="0.2">
      <c r="G57" s="74"/>
      <c r="H57" s="76"/>
      <c r="I57" s="74"/>
      <c r="J57" s="74"/>
      <c r="K57" s="74"/>
      <c r="L57" s="84"/>
      <c r="M57" s="74"/>
    </row>
    <row r="58" spans="7:13" ht="18.75" customHeight="1" x14ac:dyDescent="0.2">
      <c r="G58" s="74"/>
      <c r="H58" s="74"/>
      <c r="I58" s="74"/>
      <c r="J58" s="74"/>
      <c r="K58" s="74"/>
      <c r="L58" s="74"/>
      <c r="M58" s="74"/>
    </row>
    <row r="59" spans="7:13" ht="18.75" customHeight="1" x14ac:dyDescent="0.2">
      <c r="G59" s="74"/>
      <c r="H59" s="74"/>
      <c r="I59" s="74"/>
      <c r="J59" s="74"/>
      <c r="K59" s="74"/>
      <c r="L59" s="74"/>
      <c r="M59" s="74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4" workbookViewId="0">
      <selection activeCell="E18" sqref="E18"/>
    </sheetView>
  </sheetViews>
  <sheetFormatPr defaultRowHeight="18.75" customHeight="1" x14ac:dyDescent="0.25"/>
  <cols>
    <col min="1" max="1" width="6.7109375" customWidth="1"/>
    <col min="2" max="2" width="9.7109375" customWidth="1"/>
    <col min="3" max="3" width="13.28515625" customWidth="1"/>
    <col min="4" max="4" width="12.28515625" customWidth="1"/>
    <col min="5" max="5" width="10" customWidth="1"/>
    <col min="6" max="6" width="10.140625" customWidth="1"/>
    <col min="7" max="7" width="9.28515625" customWidth="1"/>
    <col min="8" max="8" width="10.28515625" customWidth="1"/>
    <col min="9" max="9" width="11.5703125" customWidth="1"/>
    <col min="10" max="10" width="11.7109375" customWidth="1"/>
    <col min="11" max="11" width="13" customWidth="1"/>
    <col min="12" max="12" width="12.5703125" customWidth="1"/>
  </cols>
  <sheetData>
    <row r="1" spans="1:16" ht="61.15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  <c r="N1" s="35"/>
      <c r="O1" s="35"/>
      <c r="P1" s="35"/>
    </row>
    <row r="2" spans="1:16" ht="29.45" customHeight="1" x14ac:dyDescent="0.25">
      <c r="A2" s="12">
        <v>1</v>
      </c>
      <c r="B2" s="12" t="s">
        <v>138</v>
      </c>
      <c r="C2" s="12" t="s">
        <v>139</v>
      </c>
      <c r="D2" s="148">
        <v>15.59</v>
      </c>
      <c r="E2" s="12" t="s">
        <v>6</v>
      </c>
      <c r="F2" s="12" t="s">
        <v>9</v>
      </c>
      <c r="G2" s="32">
        <v>9</v>
      </c>
      <c r="H2" s="30">
        <f>ROUND(G2/1.95583,2)</f>
        <v>4.5999999999999996</v>
      </c>
      <c r="I2" s="32">
        <f>K2*20%</f>
        <v>28.062000000000001</v>
      </c>
      <c r="J2" s="30">
        <f>ROUND(L2*20%,2)</f>
        <v>14.34</v>
      </c>
      <c r="K2" s="63">
        <f>D2*G2</f>
        <v>140.31</v>
      </c>
      <c r="L2" s="133">
        <f>ROUND(D2*H2,2)</f>
        <v>71.709999999999994</v>
      </c>
      <c r="M2" s="35"/>
      <c r="N2" s="35"/>
      <c r="O2" s="35"/>
      <c r="P2" s="35"/>
    </row>
    <row r="3" spans="1:16" ht="31.9" customHeight="1" x14ac:dyDescent="0.25">
      <c r="A3" s="12">
        <v>2</v>
      </c>
      <c r="B3" s="10" t="s">
        <v>138</v>
      </c>
      <c r="C3" s="10" t="s">
        <v>140</v>
      </c>
      <c r="D3" s="145">
        <v>343.36900000000003</v>
      </c>
      <c r="E3" s="10" t="s">
        <v>6</v>
      </c>
      <c r="F3" s="10" t="s">
        <v>11</v>
      </c>
      <c r="G3" s="32">
        <v>9</v>
      </c>
      <c r="H3" s="30">
        <f t="shared" ref="H3:H13" si="0">ROUND(G3/1.95583,2)</f>
        <v>4.5999999999999996</v>
      </c>
      <c r="I3" s="32">
        <f t="shared" ref="I3:I13" si="1">K3*20%</f>
        <v>618.06420000000014</v>
      </c>
      <c r="J3" s="30">
        <f t="shared" ref="J3:J13" si="2">ROUND(L3*20%,2)</f>
        <v>315.89999999999998</v>
      </c>
      <c r="K3" s="63">
        <f t="shared" ref="K3:K13" si="3">D3*G3</f>
        <v>3090.3210000000004</v>
      </c>
      <c r="L3" s="133">
        <f t="shared" ref="L3:L13" si="4">ROUND(D3*H3,2)</f>
        <v>1579.5</v>
      </c>
      <c r="M3" s="35"/>
      <c r="N3" s="35"/>
      <c r="O3" s="35"/>
      <c r="P3" s="35"/>
    </row>
    <row r="4" spans="1:16" ht="30.6" customHeight="1" x14ac:dyDescent="0.25">
      <c r="A4" s="12">
        <v>3</v>
      </c>
      <c r="B4" s="18" t="s">
        <v>138</v>
      </c>
      <c r="C4" s="18" t="s">
        <v>141</v>
      </c>
      <c r="D4" s="162">
        <v>8.7569999999999997</v>
      </c>
      <c r="E4" s="18" t="s">
        <v>6</v>
      </c>
      <c r="F4" s="18" t="s">
        <v>14</v>
      </c>
      <c r="G4" s="32">
        <v>9</v>
      </c>
      <c r="H4" s="30">
        <f t="shared" si="0"/>
        <v>4.5999999999999996</v>
      </c>
      <c r="I4" s="32">
        <f t="shared" si="1"/>
        <v>15.762600000000001</v>
      </c>
      <c r="J4" s="30">
        <f t="shared" si="2"/>
        <v>8.06</v>
      </c>
      <c r="K4" s="63">
        <f t="shared" si="3"/>
        <v>78.813000000000002</v>
      </c>
      <c r="L4" s="133">
        <f t="shared" si="4"/>
        <v>40.28</v>
      </c>
      <c r="M4" s="35"/>
      <c r="N4" s="35"/>
      <c r="O4" s="35"/>
      <c r="P4" s="35"/>
    </row>
    <row r="5" spans="1:16" ht="31.9" customHeight="1" x14ac:dyDescent="0.25">
      <c r="A5" s="12">
        <v>4</v>
      </c>
      <c r="B5" s="10" t="s">
        <v>138</v>
      </c>
      <c r="C5" s="10" t="s">
        <v>142</v>
      </c>
      <c r="D5" s="145">
        <v>83.340999999999994</v>
      </c>
      <c r="E5" s="10" t="s">
        <v>6</v>
      </c>
      <c r="F5" s="10" t="s">
        <v>14</v>
      </c>
      <c r="G5" s="32">
        <v>9</v>
      </c>
      <c r="H5" s="30">
        <f t="shared" si="0"/>
        <v>4.5999999999999996</v>
      </c>
      <c r="I5" s="32">
        <f t="shared" si="1"/>
        <v>150.0138</v>
      </c>
      <c r="J5" s="30">
        <f t="shared" si="2"/>
        <v>76.67</v>
      </c>
      <c r="K5" s="63">
        <f t="shared" si="3"/>
        <v>750.06899999999996</v>
      </c>
      <c r="L5" s="133">
        <f t="shared" si="4"/>
        <v>383.37</v>
      </c>
      <c r="M5" s="35"/>
      <c r="N5" s="35"/>
      <c r="O5" s="35"/>
      <c r="P5" s="35"/>
    </row>
    <row r="6" spans="1:16" ht="28.9" customHeight="1" x14ac:dyDescent="0.25">
      <c r="A6" s="12">
        <v>5</v>
      </c>
      <c r="B6" s="10" t="s">
        <v>138</v>
      </c>
      <c r="C6" s="10" t="s">
        <v>143</v>
      </c>
      <c r="D6" s="145">
        <v>20.92</v>
      </c>
      <c r="E6" s="10" t="s">
        <v>6</v>
      </c>
      <c r="F6" s="10" t="s">
        <v>9</v>
      </c>
      <c r="G6" s="32">
        <v>9</v>
      </c>
      <c r="H6" s="30">
        <f t="shared" si="0"/>
        <v>4.5999999999999996</v>
      </c>
      <c r="I6" s="32">
        <f t="shared" si="1"/>
        <v>37.656000000000006</v>
      </c>
      <c r="J6" s="30">
        <f t="shared" si="2"/>
        <v>19.25</v>
      </c>
      <c r="K6" s="63">
        <f t="shared" si="3"/>
        <v>188.28000000000003</v>
      </c>
      <c r="L6" s="133">
        <f t="shared" si="4"/>
        <v>96.23</v>
      </c>
      <c r="M6" s="35"/>
      <c r="N6" s="35"/>
      <c r="O6" s="35"/>
      <c r="P6" s="35"/>
    </row>
    <row r="7" spans="1:16" ht="30.6" customHeight="1" x14ac:dyDescent="0.25">
      <c r="A7" s="12">
        <v>6</v>
      </c>
      <c r="B7" s="10" t="s">
        <v>138</v>
      </c>
      <c r="C7" s="10" t="s">
        <v>144</v>
      </c>
      <c r="D7" s="145">
        <v>293.91300000000001</v>
      </c>
      <c r="E7" s="10" t="s">
        <v>6</v>
      </c>
      <c r="F7" s="10" t="s">
        <v>14</v>
      </c>
      <c r="G7" s="32">
        <v>9</v>
      </c>
      <c r="H7" s="30">
        <f t="shared" si="0"/>
        <v>4.5999999999999996</v>
      </c>
      <c r="I7" s="32">
        <f t="shared" si="1"/>
        <v>529.04340000000002</v>
      </c>
      <c r="J7" s="30">
        <f t="shared" si="2"/>
        <v>270.39999999999998</v>
      </c>
      <c r="K7" s="63">
        <f t="shared" si="3"/>
        <v>2645.2170000000001</v>
      </c>
      <c r="L7" s="133">
        <f t="shared" si="4"/>
        <v>1352</v>
      </c>
      <c r="M7" s="35"/>
      <c r="N7" s="35"/>
      <c r="O7" s="35"/>
      <c r="P7" s="35"/>
    </row>
    <row r="8" spans="1:16" ht="29.45" customHeight="1" x14ac:dyDescent="0.25">
      <c r="A8" s="12">
        <v>7</v>
      </c>
      <c r="B8" s="33" t="s">
        <v>138</v>
      </c>
      <c r="C8" s="33" t="s">
        <v>145</v>
      </c>
      <c r="D8" s="163">
        <v>7.8860000000000001</v>
      </c>
      <c r="E8" s="33" t="s">
        <v>6</v>
      </c>
      <c r="F8" s="33" t="s">
        <v>9</v>
      </c>
      <c r="G8" s="32">
        <v>9</v>
      </c>
      <c r="H8" s="30">
        <f t="shared" si="0"/>
        <v>4.5999999999999996</v>
      </c>
      <c r="I8" s="32">
        <f t="shared" si="1"/>
        <v>14.194800000000001</v>
      </c>
      <c r="J8" s="30">
        <f t="shared" si="2"/>
        <v>7.26</v>
      </c>
      <c r="K8" s="63">
        <f t="shared" si="3"/>
        <v>70.974000000000004</v>
      </c>
      <c r="L8" s="133">
        <f t="shared" si="4"/>
        <v>36.28</v>
      </c>
      <c r="M8" s="35"/>
      <c r="N8" s="35"/>
      <c r="O8" s="35"/>
      <c r="P8" s="35"/>
    </row>
    <row r="9" spans="1:16" ht="28.15" customHeight="1" x14ac:dyDescent="0.25">
      <c r="A9" s="12">
        <v>8</v>
      </c>
      <c r="B9" s="10" t="s">
        <v>138</v>
      </c>
      <c r="C9" s="10" t="s">
        <v>146</v>
      </c>
      <c r="D9" s="145">
        <v>22.158999999999999</v>
      </c>
      <c r="E9" s="10" t="s">
        <v>6</v>
      </c>
      <c r="F9" s="10" t="s">
        <v>9</v>
      </c>
      <c r="G9" s="32">
        <v>9</v>
      </c>
      <c r="H9" s="30">
        <f t="shared" si="0"/>
        <v>4.5999999999999996</v>
      </c>
      <c r="I9" s="32">
        <f t="shared" si="1"/>
        <v>39.886200000000002</v>
      </c>
      <c r="J9" s="30">
        <f t="shared" si="2"/>
        <v>20.39</v>
      </c>
      <c r="K9" s="63">
        <f t="shared" si="3"/>
        <v>199.43099999999998</v>
      </c>
      <c r="L9" s="133">
        <f t="shared" si="4"/>
        <v>101.93</v>
      </c>
      <c r="M9" s="35"/>
      <c r="N9" s="35"/>
      <c r="O9" s="35"/>
      <c r="P9" s="35"/>
    </row>
    <row r="10" spans="1:16" ht="31.15" customHeight="1" x14ac:dyDescent="0.25">
      <c r="A10" s="12">
        <v>9</v>
      </c>
      <c r="B10" s="10" t="s">
        <v>138</v>
      </c>
      <c r="C10" s="10" t="s">
        <v>147</v>
      </c>
      <c r="D10" s="145">
        <v>48.527000000000001</v>
      </c>
      <c r="E10" s="10" t="s">
        <v>6</v>
      </c>
      <c r="F10" s="10" t="s">
        <v>14</v>
      </c>
      <c r="G10" s="32">
        <v>9</v>
      </c>
      <c r="H10" s="30">
        <f t="shared" si="0"/>
        <v>4.5999999999999996</v>
      </c>
      <c r="I10" s="32">
        <f t="shared" si="1"/>
        <v>87.348600000000005</v>
      </c>
      <c r="J10" s="30">
        <f t="shared" si="2"/>
        <v>44.64</v>
      </c>
      <c r="K10" s="63">
        <f t="shared" si="3"/>
        <v>436.74299999999999</v>
      </c>
      <c r="L10" s="133">
        <f t="shared" si="4"/>
        <v>223.22</v>
      </c>
      <c r="M10" s="35"/>
      <c r="N10" s="35"/>
      <c r="O10" s="35"/>
      <c r="P10" s="35"/>
    </row>
    <row r="11" spans="1:16" ht="30" customHeight="1" x14ac:dyDescent="0.25">
      <c r="A11" s="12">
        <v>10</v>
      </c>
      <c r="B11" s="10" t="s">
        <v>138</v>
      </c>
      <c r="C11" s="10" t="s">
        <v>148</v>
      </c>
      <c r="D11" s="145">
        <v>274.137</v>
      </c>
      <c r="E11" s="10" t="s">
        <v>6</v>
      </c>
      <c r="F11" s="10" t="s">
        <v>9</v>
      </c>
      <c r="G11" s="32">
        <v>9</v>
      </c>
      <c r="H11" s="30">
        <f t="shared" si="0"/>
        <v>4.5999999999999996</v>
      </c>
      <c r="I11" s="32">
        <f t="shared" si="1"/>
        <v>493.44660000000005</v>
      </c>
      <c r="J11" s="30">
        <f t="shared" si="2"/>
        <v>252.21</v>
      </c>
      <c r="K11" s="63">
        <f t="shared" si="3"/>
        <v>2467.2330000000002</v>
      </c>
      <c r="L11" s="133">
        <f t="shared" si="4"/>
        <v>1261.03</v>
      </c>
      <c r="M11" s="35"/>
      <c r="N11" s="35"/>
      <c r="O11" s="35"/>
      <c r="P11" s="35"/>
    </row>
    <row r="12" spans="1:16" ht="29.45" customHeight="1" x14ac:dyDescent="0.25">
      <c r="A12" s="12">
        <v>11</v>
      </c>
      <c r="B12" s="10" t="s">
        <v>138</v>
      </c>
      <c r="C12" s="10" t="s">
        <v>149</v>
      </c>
      <c r="D12" s="145">
        <v>204.85499999999999</v>
      </c>
      <c r="E12" s="10" t="s">
        <v>6</v>
      </c>
      <c r="F12" s="10" t="s">
        <v>14</v>
      </c>
      <c r="G12" s="32">
        <v>9</v>
      </c>
      <c r="H12" s="30">
        <f t="shared" si="0"/>
        <v>4.5999999999999996</v>
      </c>
      <c r="I12" s="32">
        <f t="shared" si="1"/>
        <v>368.73900000000003</v>
      </c>
      <c r="J12" s="30">
        <f t="shared" si="2"/>
        <v>188.47</v>
      </c>
      <c r="K12" s="63">
        <f t="shared" si="3"/>
        <v>1843.6949999999999</v>
      </c>
      <c r="L12" s="133">
        <f t="shared" si="4"/>
        <v>942.33</v>
      </c>
      <c r="M12" s="35"/>
      <c r="N12" s="35"/>
      <c r="O12" s="35"/>
      <c r="P12" s="35"/>
    </row>
    <row r="13" spans="1:16" ht="28.9" customHeight="1" x14ac:dyDescent="0.25">
      <c r="A13" s="12">
        <v>12</v>
      </c>
      <c r="B13" s="10" t="s">
        <v>138</v>
      </c>
      <c r="C13" s="10" t="s">
        <v>150</v>
      </c>
      <c r="D13" s="145">
        <v>3.0419999999999998</v>
      </c>
      <c r="E13" s="10" t="s">
        <v>6</v>
      </c>
      <c r="F13" s="73" t="s">
        <v>9</v>
      </c>
      <c r="G13" s="90">
        <v>9</v>
      </c>
      <c r="H13" s="82">
        <f t="shared" si="0"/>
        <v>4.5999999999999996</v>
      </c>
      <c r="I13" s="90">
        <f t="shared" si="1"/>
        <v>5.4756</v>
      </c>
      <c r="J13" s="82">
        <f t="shared" si="2"/>
        <v>2.8</v>
      </c>
      <c r="K13" s="91">
        <f t="shared" si="3"/>
        <v>27.378</v>
      </c>
      <c r="L13" s="135">
        <f t="shared" si="4"/>
        <v>13.99</v>
      </c>
      <c r="M13" s="35"/>
      <c r="N13" s="35"/>
      <c r="O13" s="35"/>
      <c r="P13" s="35"/>
    </row>
    <row r="14" spans="1:16" ht="18.75" customHeight="1" x14ac:dyDescent="0.25">
      <c r="A14" s="34"/>
      <c r="B14" s="34"/>
      <c r="C14" s="34"/>
      <c r="D14" s="164">
        <f>SUM(D2:D13)</f>
        <v>1326.4960000000001</v>
      </c>
      <c r="E14" s="64"/>
      <c r="F14" s="92"/>
      <c r="G14" s="92"/>
      <c r="H14" s="39"/>
      <c r="I14" s="92"/>
      <c r="J14" s="39"/>
      <c r="K14" s="92"/>
      <c r="L14" s="133"/>
      <c r="M14" s="35"/>
      <c r="N14" s="35"/>
      <c r="O14" s="35"/>
      <c r="P14" s="35"/>
    </row>
    <row r="15" spans="1:16" ht="18.75" customHeight="1" x14ac:dyDescent="0.25">
      <c r="A15" s="35"/>
      <c r="B15" s="35"/>
      <c r="C15" s="35"/>
      <c r="D15" s="35"/>
      <c r="E15" s="35"/>
      <c r="F15" s="35"/>
      <c r="G15" s="44"/>
      <c r="H15" s="136"/>
      <c r="I15" s="44"/>
      <c r="J15" s="136"/>
      <c r="K15" s="44"/>
      <c r="L15" s="138"/>
      <c r="M15" s="44"/>
      <c r="N15" s="35"/>
      <c r="O15" s="35"/>
      <c r="P15" s="35"/>
    </row>
    <row r="16" spans="1:16" ht="18.75" customHeight="1" x14ac:dyDescent="0.25">
      <c r="A16" s="35"/>
      <c r="B16" s="35"/>
      <c r="C16" s="35"/>
      <c r="D16" s="35"/>
      <c r="E16" s="35"/>
      <c r="F16" s="35"/>
      <c r="G16" s="44"/>
      <c r="H16" s="136"/>
      <c r="I16" s="44"/>
      <c r="J16" s="136"/>
      <c r="K16" s="44"/>
      <c r="L16" s="138"/>
      <c r="M16" s="44"/>
      <c r="N16" s="35"/>
      <c r="O16" s="35"/>
      <c r="P16" s="35"/>
    </row>
    <row r="17" spans="1:16" ht="18.75" customHeight="1" x14ac:dyDescent="0.25">
      <c r="A17" s="35"/>
      <c r="B17" s="35"/>
      <c r="C17" s="35"/>
      <c r="D17" s="35"/>
      <c r="E17" s="35"/>
      <c r="F17" s="35"/>
      <c r="G17" s="44"/>
      <c r="H17" s="136"/>
      <c r="I17" s="44"/>
      <c r="J17" s="136"/>
      <c r="K17" s="44"/>
      <c r="L17" s="138"/>
      <c r="M17" s="44"/>
      <c r="N17" s="35"/>
      <c r="O17" s="35"/>
      <c r="P17" s="35"/>
    </row>
    <row r="18" spans="1:16" ht="18.75" customHeight="1" x14ac:dyDescent="0.25">
      <c r="G18" s="89"/>
      <c r="H18" s="76"/>
      <c r="I18" s="89"/>
      <c r="J18" s="76"/>
      <c r="K18" s="89"/>
      <c r="L18" s="84"/>
      <c r="M18" s="89"/>
    </row>
    <row r="19" spans="1:16" ht="18.75" customHeight="1" x14ac:dyDescent="0.25">
      <c r="G19" s="89"/>
      <c r="H19" s="76"/>
      <c r="I19" s="89"/>
      <c r="J19" s="76"/>
      <c r="K19" s="89"/>
      <c r="L19" s="84"/>
      <c r="M19" s="89"/>
    </row>
    <row r="20" spans="1:16" ht="18.75" customHeight="1" x14ac:dyDescent="0.25">
      <c r="G20" s="89"/>
      <c r="H20" s="76"/>
      <c r="I20" s="89"/>
      <c r="J20" s="76"/>
      <c r="K20" s="89"/>
      <c r="L20" s="84"/>
      <c r="M20" s="89"/>
    </row>
    <row r="21" spans="1:16" ht="18.75" customHeight="1" x14ac:dyDescent="0.25">
      <c r="G21" s="89"/>
      <c r="H21" s="89"/>
      <c r="I21" s="89"/>
      <c r="J21" s="76"/>
      <c r="K21" s="89"/>
      <c r="L21" s="84"/>
      <c r="M21" s="89"/>
    </row>
    <row r="22" spans="1:16" ht="18.75" customHeight="1" x14ac:dyDescent="0.25">
      <c r="G22" s="89"/>
      <c r="H22" s="89"/>
      <c r="I22" s="89"/>
      <c r="J22" s="89"/>
      <c r="K22" s="89"/>
      <c r="L22" s="89"/>
      <c r="M22" s="89"/>
    </row>
    <row r="23" spans="1:16" ht="18.75" customHeight="1" x14ac:dyDescent="0.25">
      <c r="I23" s="89"/>
      <c r="J23" s="89"/>
      <c r="K23" s="89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6" zoomScale="90" zoomScaleNormal="90" workbookViewId="0">
      <selection activeCell="O10" sqref="O10"/>
    </sheetView>
  </sheetViews>
  <sheetFormatPr defaultRowHeight="18.75" customHeight="1" x14ac:dyDescent="0.25"/>
  <cols>
    <col min="1" max="1" width="6.140625" customWidth="1"/>
    <col min="2" max="2" width="11.42578125" customWidth="1"/>
    <col min="3" max="3" width="14.5703125" customWidth="1"/>
    <col min="4" max="4" width="11.28515625" customWidth="1"/>
    <col min="5" max="5" width="9.85546875" customWidth="1"/>
    <col min="6" max="6" width="10.42578125" customWidth="1"/>
    <col min="7" max="7" width="8.28515625" customWidth="1"/>
    <col min="8" max="8" width="9.42578125" customWidth="1"/>
    <col min="9" max="9" width="9.7109375" customWidth="1"/>
    <col min="10" max="10" width="8.5703125" customWidth="1"/>
    <col min="11" max="11" width="13.140625" customWidth="1"/>
    <col min="12" max="12" width="12.28515625" customWidth="1"/>
  </cols>
  <sheetData>
    <row r="1" spans="1:15" ht="58.15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  <c r="N1" s="35"/>
      <c r="O1" s="35"/>
    </row>
    <row r="2" spans="1:15" ht="27.6" customHeight="1" x14ac:dyDescent="0.25">
      <c r="A2" s="12">
        <v>1</v>
      </c>
      <c r="B2" s="12" t="s">
        <v>151</v>
      </c>
      <c r="C2" s="12" t="s">
        <v>152</v>
      </c>
      <c r="D2" s="148">
        <v>413.709</v>
      </c>
      <c r="E2" s="153" t="s">
        <v>6</v>
      </c>
      <c r="F2" s="12" t="s">
        <v>11</v>
      </c>
      <c r="G2" s="32">
        <v>9</v>
      </c>
      <c r="H2" s="30">
        <f>ROUND(G2/1.95583,2)</f>
        <v>4.5999999999999996</v>
      </c>
      <c r="I2" s="32">
        <f>K2*20%</f>
        <v>744.67619999999999</v>
      </c>
      <c r="J2" s="30">
        <f>ROUND(L2*20%,2)</f>
        <v>380.61</v>
      </c>
      <c r="K2" s="65">
        <f>D2*G2</f>
        <v>3723.3809999999999</v>
      </c>
      <c r="L2" s="133">
        <f>ROUND(D2*H2,2)</f>
        <v>1903.06</v>
      </c>
      <c r="M2" s="35"/>
      <c r="N2" s="35"/>
      <c r="O2" s="35"/>
    </row>
    <row r="3" spans="1:15" ht="28.15" customHeight="1" x14ac:dyDescent="0.25">
      <c r="A3" s="12">
        <v>2</v>
      </c>
      <c r="B3" s="12" t="s">
        <v>151</v>
      </c>
      <c r="C3" s="12" t="s">
        <v>153</v>
      </c>
      <c r="D3" s="148">
        <v>97.853999999999999</v>
      </c>
      <c r="E3" s="153" t="s">
        <v>6</v>
      </c>
      <c r="F3" s="12" t="s">
        <v>76</v>
      </c>
      <c r="G3" s="32">
        <v>9</v>
      </c>
      <c r="H3" s="30">
        <f t="shared" ref="H3:H13" si="0">ROUND(G3/1.95583,2)</f>
        <v>4.5999999999999996</v>
      </c>
      <c r="I3" s="32">
        <f t="shared" ref="I3:I22" si="1">K3*20%</f>
        <v>176.13720000000001</v>
      </c>
      <c r="J3" s="30">
        <f t="shared" ref="J3:J22" si="2">ROUND(L3*20%,2)</f>
        <v>90.03</v>
      </c>
      <c r="K3" s="65">
        <f t="shared" ref="K3:K20" si="3">D3*G3</f>
        <v>880.68600000000004</v>
      </c>
      <c r="L3" s="133">
        <f t="shared" ref="L3:L22" si="4">ROUND(D3*H3,2)</f>
        <v>450.13</v>
      </c>
      <c r="M3" s="35"/>
      <c r="N3" s="35"/>
      <c r="O3" s="35"/>
    </row>
    <row r="4" spans="1:15" ht="27.6" customHeight="1" x14ac:dyDescent="0.25">
      <c r="A4" s="12">
        <v>3</v>
      </c>
      <c r="B4" s="10" t="s">
        <v>151</v>
      </c>
      <c r="C4" s="10" t="s">
        <v>154</v>
      </c>
      <c r="D4" s="145">
        <v>1.7030000000000001</v>
      </c>
      <c r="E4" s="157" t="s">
        <v>6</v>
      </c>
      <c r="F4" s="10" t="s">
        <v>9</v>
      </c>
      <c r="G4" s="32">
        <v>9</v>
      </c>
      <c r="H4" s="30">
        <f t="shared" si="0"/>
        <v>4.5999999999999996</v>
      </c>
      <c r="I4" s="32">
        <f t="shared" si="1"/>
        <v>3.0654000000000003</v>
      </c>
      <c r="J4" s="30">
        <f t="shared" si="2"/>
        <v>1.57</v>
      </c>
      <c r="K4" s="65">
        <f t="shared" si="3"/>
        <v>15.327</v>
      </c>
      <c r="L4" s="133">
        <f t="shared" si="4"/>
        <v>7.83</v>
      </c>
      <c r="M4" s="35"/>
      <c r="N4" s="35"/>
      <c r="O4" s="35"/>
    </row>
    <row r="5" spans="1:15" ht="26.45" customHeight="1" x14ac:dyDescent="0.25">
      <c r="A5" s="12">
        <v>4</v>
      </c>
      <c r="B5" s="10" t="s">
        <v>151</v>
      </c>
      <c r="C5" s="10" t="s">
        <v>155</v>
      </c>
      <c r="D5" s="145">
        <v>5.3959999999999999</v>
      </c>
      <c r="E5" s="157" t="s">
        <v>6</v>
      </c>
      <c r="F5" s="10" t="s">
        <v>76</v>
      </c>
      <c r="G5" s="32">
        <v>9</v>
      </c>
      <c r="H5" s="30">
        <f t="shared" si="0"/>
        <v>4.5999999999999996</v>
      </c>
      <c r="I5" s="32">
        <f t="shared" si="1"/>
        <v>9.7128000000000014</v>
      </c>
      <c r="J5" s="30">
        <f t="shared" si="2"/>
        <v>4.96</v>
      </c>
      <c r="K5" s="65">
        <f t="shared" si="3"/>
        <v>48.564</v>
      </c>
      <c r="L5" s="133">
        <f t="shared" si="4"/>
        <v>24.82</v>
      </c>
      <c r="M5" s="35"/>
      <c r="N5" s="35"/>
      <c r="O5" s="35"/>
    </row>
    <row r="6" spans="1:15" ht="26.45" customHeight="1" x14ac:dyDescent="0.25">
      <c r="A6" s="12">
        <v>5</v>
      </c>
      <c r="B6" s="10" t="s">
        <v>151</v>
      </c>
      <c r="C6" s="10" t="s">
        <v>156</v>
      </c>
      <c r="D6" s="145">
        <v>1.498</v>
      </c>
      <c r="E6" s="157" t="s">
        <v>6</v>
      </c>
      <c r="F6" s="10" t="s">
        <v>11</v>
      </c>
      <c r="G6" s="32">
        <v>9</v>
      </c>
      <c r="H6" s="30">
        <f t="shared" si="0"/>
        <v>4.5999999999999996</v>
      </c>
      <c r="I6" s="32">
        <f t="shared" si="1"/>
        <v>2.6964000000000001</v>
      </c>
      <c r="J6" s="30">
        <f t="shared" si="2"/>
        <v>1.38</v>
      </c>
      <c r="K6" s="65">
        <f t="shared" si="3"/>
        <v>13.481999999999999</v>
      </c>
      <c r="L6" s="133">
        <f t="shared" si="4"/>
        <v>6.89</v>
      </c>
      <c r="M6" s="35"/>
      <c r="N6" s="35"/>
      <c r="O6" s="35"/>
    </row>
    <row r="7" spans="1:15" ht="28.15" customHeight="1" x14ac:dyDescent="0.25">
      <c r="A7" s="12">
        <v>6</v>
      </c>
      <c r="B7" s="10" t="s">
        <v>151</v>
      </c>
      <c r="C7" s="10" t="s">
        <v>157</v>
      </c>
      <c r="D7" s="145">
        <v>2.9489999999999998</v>
      </c>
      <c r="E7" s="157" t="s">
        <v>6</v>
      </c>
      <c r="F7" s="10" t="s">
        <v>11</v>
      </c>
      <c r="G7" s="32">
        <v>9</v>
      </c>
      <c r="H7" s="30">
        <f t="shared" si="0"/>
        <v>4.5999999999999996</v>
      </c>
      <c r="I7" s="32">
        <f t="shared" si="1"/>
        <v>5.3081999999999994</v>
      </c>
      <c r="J7" s="30">
        <f t="shared" si="2"/>
        <v>2.71</v>
      </c>
      <c r="K7" s="65">
        <f t="shared" si="3"/>
        <v>26.540999999999997</v>
      </c>
      <c r="L7" s="133">
        <f t="shared" si="4"/>
        <v>13.57</v>
      </c>
      <c r="M7" s="35"/>
      <c r="N7" s="35"/>
      <c r="O7" s="35"/>
    </row>
    <row r="8" spans="1:15" ht="27.6" customHeight="1" x14ac:dyDescent="0.25">
      <c r="A8" s="12">
        <v>7</v>
      </c>
      <c r="B8" s="10" t="s">
        <v>151</v>
      </c>
      <c r="C8" s="10" t="s">
        <v>158</v>
      </c>
      <c r="D8" s="145">
        <v>0.73299999999999998</v>
      </c>
      <c r="E8" s="157" t="s">
        <v>6</v>
      </c>
      <c r="F8" s="10" t="s">
        <v>11</v>
      </c>
      <c r="G8" s="32">
        <v>9</v>
      </c>
      <c r="H8" s="30">
        <f t="shared" si="0"/>
        <v>4.5999999999999996</v>
      </c>
      <c r="I8" s="32">
        <f t="shared" si="1"/>
        <v>1.3193999999999999</v>
      </c>
      <c r="J8" s="30">
        <f t="shared" si="2"/>
        <v>0.67</v>
      </c>
      <c r="K8" s="65">
        <f t="shared" si="3"/>
        <v>6.5969999999999995</v>
      </c>
      <c r="L8" s="133">
        <f t="shared" si="4"/>
        <v>3.37</v>
      </c>
      <c r="M8" s="35"/>
      <c r="N8" s="35"/>
      <c r="O8" s="35"/>
    </row>
    <row r="9" spans="1:15" ht="25.9" customHeight="1" x14ac:dyDescent="0.25">
      <c r="A9" s="12">
        <v>8</v>
      </c>
      <c r="B9" s="10" t="s">
        <v>151</v>
      </c>
      <c r="C9" s="10" t="s">
        <v>159</v>
      </c>
      <c r="D9" s="145">
        <v>0.38100000000000001</v>
      </c>
      <c r="E9" s="157" t="s">
        <v>6</v>
      </c>
      <c r="F9" s="10" t="s">
        <v>11</v>
      </c>
      <c r="G9" s="32">
        <v>9</v>
      </c>
      <c r="H9" s="30">
        <f t="shared" si="0"/>
        <v>4.5999999999999996</v>
      </c>
      <c r="I9" s="32">
        <f t="shared" si="1"/>
        <v>0.68580000000000008</v>
      </c>
      <c r="J9" s="30">
        <f t="shared" si="2"/>
        <v>0.35</v>
      </c>
      <c r="K9" s="65">
        <f t="shared" si="3"/>
        <v>3.4290000000000003</v>
      </c>
      <c r="L9" s="133">
        <f t="shared" si="4"/>
        <v>1.75</v>
      </c>
      <c r="M9" s="35"/>
      <c r="N9" s="35"/>
      <c r="O9" s="35"/>
    </row>
    <row r="10" spans="1:15" ht="24.6" customHeight="1" x14ac:dyDescent="0.25">
      <c r="A10" s="12">
        <v>9</v>
      </c>
      <c r="B10" s="10" t="s">
        <v>151</v>
      </c>
      <c r="C10" s="10" t="s">
        <v>160</v>
      </c>
      <c r="D10" s="145">
        <v>1.9119999999999999</v>
      </c>
      <c r="E10" s="157" t="s">
        <v>6</v>
      </c>
      <c r="F10" s="10" t="s">
        <v>11</v>
      </c>
      <c r="G10" s="32">
        <v>9</v>
      </c>
      <c r="H10" s="30">
        <f t="shared" si="0"/>
        <v>4.5999999999999996</v>
      </c>
      <c r="I10" s="32">
        <f t="shared" si="1"/>
        <v>3.4415999999999998</v>
      </c>
      <c r="J10" s="30">
        <f t="shared" si="2"/>
        <v>1.76</v>
      </c>
      <c r="K10" s="65">
        <f t="shared" si="3"/>
        <v>17.207999999999998</v>
      </c>
      <c r="L10" s="133">
        <f t="shared" si="4"/>
        <v>8.8000000000000007</v>
      </c>
      <c r="M10" s="35"/>
      <c r="N10" s="35"/>
      <c r="O10" s="35"/>
    </row>
    <row r="11" spans="1:15" ht="25.9" customHeight="1" x14ac:dyDescent="0.25">
      <c r="A11" s="12">
        <v>10</v>
      </c>
      <c r="B11" s="10" t="s">
        <v>151</v>
      </c>
      <c r="C11" s="10" t="s">
        <v>161</v>
      </c>
      <c r="D11" s="145">
        <v>0.495</v>
      </c>
      <c r="E11" s="157" t="s">
        <v>6</v>
      </c>
      <c r="F11" s="10" t="s">
        <v>11</v>
      </c>
      <c r="G11" s="32">
        <v>9</v>
      </c>
      <c r="H11" s="30">
        <f t="shared" si="0"/>
        <v>4.5999999999999996</v>
      </c>
      <c r="I11" s="32">
        <f t="shared" si="1"/>
        <v>0.89100000000000001</v>
      </c>
      <c r="J11" s="30">
        <f t="shared" si="2"/>
        <v>0.46</v>
      </c>
      <c r="K11" s="65">
        <f t="shared" si="3"/>
        <v>4.4550000000000001</v>
      </c>
      <c r="L11" s="133">
        <f t="shared" si="4"/>
        <v>2.2799999999999998</v>
      </c>
      <c r="M11" s="35"/>
      <c r="N11" s="35"/>
      <c r="O11" s="35"/>
    </row>
    <row r="12" spans="1:15" ht="26.45" customHeight="1" x14ac:dyDescent="0.25">
      <c r="A12" s="12">
        <v>11</v>
      </c>
      <c r="B12" s="10" t="s">
        <v>151</v>
      </c>
      <c r="C12" s="10" t="s">
        <v>162</v>
      </c>
      <c r="D12" s="145">
        <v>0.64500000000000002</v>
      </c>
      <c r="E12" s="157" t="s">
        <v>6</v>
      </c>
      <c r="F12" s="10" t="s">
        <v>11</v>
      </c>
      <c r="G12" s="32">
        <v>9</v>
      </c>
      <c r="H12" s="30">
        <f t="shared" si="0"/>
        <v>4.5999999999999996</v>
      </c>
      <c r="I12" s="32">
        <f t="shared" si="1"/>
        <v>1.161</v>
      </c>
      <c r="J12" s="30">
        <f t="shared" si="2"/>
        <v>0.59</v>
      </c>
      <c r="K12" s="65">
        <f t="shared" si="3"/>
        <v>5.8049999999999997</v>
      </c>
      <c r="L12" s="133">
        <f t="shared" si="4"/>
        <v>2.97</v>
      </c>
      <c r="M12" s="35"/>
      <c r="N12" s="35"/>
      <c r="O12" s="35"/>
    </row>
    <row r="13" spans="1:15" ht="25.9" customHeight="1" x14ac:dyDescent="0.25">
      <c r="A13" s="12">
        <v>12</v>
      </c>
      <c r="B13" s="10" t="s">
        <v>151</v>
      </c>
      <c r="C13" s="10" t="s">
        <v>163</v>
      </c>
      <c r="D13" s="145">
        <v>1.244</v>
      </c>
      <c r="E13" s="157" t="s">
        <v>6</v>
      </c>
      <c r="F13" s="10" t="s">
        <v>11</v>
      </c>
      <c r="G13" s="32">
        <v>9</v>
      </c>
      <c r="H13" s="82">
        <f t="shared" si="0"/>
        <v>4.5999999999999996</v>
      </c>
      <c r="I13" s="32">
        <f t="shared" si="1"/>
        <v>2.2391999999999999</v>
      </c>
      <c r="J13" s="30">
        <f t="shared" si="2"/>
        <v>1.1399999999999999</v>
      </c>
      <c r="K13" s="65">
        <f t="shared" si="3"/>
        <v>11.196</v>
      </c>
      <c r="L13" s="133">
        <f t="shared" si="4"/>
        <v>5.72</v>
      </c>
      <c r="M13" s="35"/>
      <c r="N13" s="35"/>
      <c r="O13" s="35"/>
    </row>
    <row r="14" spans="1:15" ht="27" customHeight="1" x14ac:dyDescent="0.25">
      <c r="A14" s="12">
        <v>13</v>
      </c>
      <c r="B14" s="10" t="s">
        <v>151</v>
      </c>
      <c r="C14" s="10" t="s">
        <v>164</v>
      </c>
      <c r="D14" s="145">
        <v>17.138000000000002</v>
      </c>
      <c r="E14" s="157" t="s">
        <v>6</v>
      </c>
      <c r="F14" s="10" t="s">
        <v>11</v>
      </c>
      <c r="G14" s="32">
        <v>9</v>
      </c>
      <c r="H14" s="30">
        <f>ROUND(G14/1.95583,2)</f>
        <v>4.5999999999999996</v>
      </c>
      <c r="I14" s="32">
        <f t="shared" si="1"/>
        <v>30.848400000000005</v>
      </c>
      <c r="J14" s="30">
        <f t="shared" si="2"/>
        <v>15.77</v>
      </c>
      <c r="K14" s="65">
        <f t="shared" si="3"/>
        <v>154.24200000000002</v>
      </c>
      <c r="L14" s="133">
        <f t="shared" si="4"/>
        <v>78.83</v>
      </c>
      <c r="M14" s="35"/>
      <c r="N14" s="35"/>
      <c r="O14" s="35"/>
    </row>
    <row r="15" spans="1:15" ht="27" customHeight="1" x14ac:dyDescent="0.25">
      <c r="A15" s="12">
        <v>14</v>
      </c>
      <c r="B15" s="10" t="s">
        <v>151</v>
      </c>
      <c r="C15" s="10" t="s">
        <v>165</v>
      </c>
      <c r="D15" s="145">
        <v>0.38700000000000001</v>
      </c>
      <c r="E15" s="157" t="s">
        <v>6</v>
      </c>
      <c r="F15" s="10" t="s">
        <v>11</v>
      </c>
      <c r="G15" s="32">
        <v>9</v>
      </c>
      <c r="H15" s="30">
        <f t="shared" ref="H15:H22" si="5">ROUND(G15/1.95583,2)</f>
        <v>4.5999999999999996</v>
      </c>
      <c r="I15" s="32">
        <f t="shared" si="1"/>
        <v>0.69660000000000011</v>
      </c>
      <c r="J15" s="30">
        <f t="shared" si="2"/>
        <v>0.36</v>
      </c>
      <c r="K15" s="65">
        <f t="shared" si="3"/>
        <v>3.4830000000000001</v>
      </c>
      <c r="L15" s="133">
        <f t="shared" si="4"/>
        <v>1.78</v>
      </c>
      <c r="M15" s="35"/>
      <c r="N15" s="35"/>
      <c r="O15" s="35"/>
    </row>
    <row r="16" spans="1:15" ht="26.45" customHeight="1" x14ac:dyDescent="0.25">
      <c r="A16" s="12">
        <v>15</v>
      </c>
      <c r="B16" s="10" t="s">
        <v>151</v>
      </c>
      <c r="C16" s="10" t="s">
        <v>166</v>
      </c>
      <c r="D16" s="145">
        <v>2.59</v>
      </c>
      <c r="E16" s="157" t="s">
        <v>6</v>
      </c>
      <c r="F16" s="10" t="s">
        <v>11</v>
      </c>
      <c r="G16" s="32">
        <v>9</v>
      </c>
      <c r="H16" s="30">
        <f t="shared" si="5"/>
        <v>4.5999999999999996</v>
      </c>
      <c r="I16" s="32">
        <f t="shared" si="1"/>
        <v>4.6619999999999999</v>
      </c>
      <c r="J16" s="30">
        <f t="shared" si="2"/>
        <v>2.38</v>
      </c>
      <c r="K16" s="65">
        <f t="shared" si="3"/>
        <v>23.31</v>
      </c>
      <c r="L16" s="133">
        <f t="shared" si="4"/>
        <v>11.91</v>
      </c>
      <c r="M16" s="35"/>
      <c r="N16" s="35"/>
      <c r="O16" s="35"/>
    </row>
    <row r="17" spans="1:15" ht="29.45" customHeight="1" x14ac:dyDescent="0.25">
      <c r="A17" s="12">
        <v>16</v>
      </c>
      <c r="B17" s="10" t="s">
        <v>151</v>
      </c>
      <c r="C17" s="10" t="s">
        <v>167</v>
      </c>
      <c r="D17" s="145">
        <v>0.70199999999999996</v>
      </c>
      <c r="E17" s="157" t="s">
        <v>6</v>
      </c>
      <c r="F17" s="10" t="s">
        <v>11</v>
      </c>
      <c r="G17" s="32">
        <v>9</v>
      </c>
      <c r="H17" s="30">
        <f t="shared" si="5"/>
        <v>4.5999999999999996</v>
      </c>
      <c r="I17" s="32">
        <f t="shared" si="1"/>
        <v>1.2636000000000001</v>
      </c>
      <c r="J17" s="30">
        <f t="shared" si="2"/>
        <v>0.65</v>
      </c>
      <c r="K17" s="65">
        <f t="shared" si="3"/>
        <v>6.3179999999999996</v>
      </c>
      <c r="L17" s="133">
        <f t="shared" si="4"/>
        <v>3.23</v>
      </c>
      <c r="M17" s="35"/>
      <c r="N17" s="35"/>
      <c r="O17" s="35"/>
    </row>
    <row r="18" spans="1:15" ht="28.15" customHeight="1" x14ac:dyDescent="0.25">
      <c r="A18" s="12">
        <v>17</v>
      </c>
      <c r="B18" s="10" t="s">
        <v>151</v>
      </c>
      <c r="C18" s="10" t="s">
        <v>170</v>
      </c>
      <c r="D18" s="145">
        <v>1.0229999999999999</v>
      </c>
      <c r="E18" s="157" t="s">
        <v>6</v>
      </c>
      <c r="F18" s="10" t="s">
        <v>11</v>
      </c>
      <c r="G18" s="32">
        <v>9</v>
      </c>
      <c r="H18" s="30">
        <f t="shared" si="5"/>
        <v>4.5999999999999996</v>
      </c>
      <c r="I18" s="32">
        <f t="shared" si="1"/>
        <v>1.8413999999999999</v>
      </c>
      <c r="J18" s="30">
        <f t="shared" si="2"/>
        <v>0.94</v>
      </c>
      <c r="K18" s="65">
        <f t="shared" si="3"/>
        <v>9.206999999999999</v>
      </c>
      <c r="L18" s="133">
        <f t="shared" si="4"/>
        <v>4.71</v>
      </c>
      <c r="M18" s="35"/>
      <c r="N18" s="35"/>
      <c r="O18" s="35"/>
    </row>
    <row r="19" spans="1:15" ht="25.15" customHeight="1" x14ac:dyDescent="0.25">
      <c r="A19" s="12">
        <v>18</v>
      </c>
      <c r="B19" s="10" t="s">
        <v>151</v>
      </c>
      <c r="C19" s="10" t="s">
        <v>168</v>
      </c>
      <c r="D19" s="145">
        <v>0.877</v>
      </c>
      <c r="E19" s="157" t="s">
        <v>6</v>
      </c>
      <c r="F19" s="10" t="s">
        <v>11</v>
      </c>
      <c r="G19" s="32">
        <v>9</v>
      </c>
      <c r="H19" s="30">
        <f t="shared" si="5"/>
        <v>4.5999999999999996</v>
      </c>
      <c r="I19" s="32">
        <f t="shared" si="1"/>
        <v>1.5786</v>
      </c>
      <c r="J19" s="30">
        <f t="shared" si="2"/>
        <v>0.81</v>
      </c>
      <c r="K19" s="65">
        <f t="shared" si="3"/>
        <v>7.8929999999999998</v>
      </c>
      <c r="L19" s="133">
        <f t="shared" si="4"/>
        <v>4.03</v>
      </c>
      <c r="M19" s="35"/>
      <c r="N19" s="35"/>
      <c r="O19" s="35"/>
    </row>
    <row r="20" spans="1:15" ht="26.45" customHeight="1" x14ac:dyDescent="0.25">
      <c r="A20" s="12">
        <v>19</v>
      </c>
      <c r="B20" s="10" t="s">
        <v>151</v>
      </c>
      <c r="C20" s="10" t="s">
        <v>169</v>
      </c>
      <c r="D20" s="145">
        <v>1.1619999999999999</v>
      </c>
      <c r="E20" s="157" t="s">
        <v>6</v>
      </c>
      <c r="F20" s="10" t="s">
        <v>11</v>
      </c>
      <c r="G20" s="32">
        <v>9</v>
      </c>
      <c r="H20" s="30">
        <f t="shared" si="5"/>
        <v>4.5999999999999996</v>
      </c>
      <c r="I20" s="32">
        <f t="shared" si="1"/>
        <v>2.0915999999999997</v>
      </c>
      <c r="J20" s="30">
        <f t="shared" si="2"/>
        <v>1.07</v>
      </c>
      <c r="K20" s="65">
        <f t="shared" si="3"/>
        <v>10.457999999999998</v>
      </c>
      <c r="L20" s="133">
        <f t="shared" si="4"/>
        <v>5.35</v>
      </c>
      <c r="M20" s="35"/>
      <c r="N20" s="35"/>
      <c r="O20" s="35"/>
    </row>
    <row r="21" spans="1:15" ht="28.15" customHeight="1" x14ac:dyDescent="0.25">
      <c r="A21" s="12">
        <v>20</v>
      </c>
      <c r="B21" s="10" t="s">
        <v>151</v>
      </c>
      <c r="C21" s="10" t="s">
        <v>542</v>
      </c>
      <c r="D21" s="145">
        <v>94.843000000000004</v>
      </c>
      <c r="E21" s="157" t="s">
        <v>6</v>
      </c>
      <c r="F21" s="10" t="s">
        <v>11</v>
      </c>
      <c r="G21" s="32">
        <v>9</v>
      </c>
      <c r="H21" s="30">
        <f t="shared" si="5"/>
        <v>4.5999999999999996</v>
      </c>
      <c r="I21" s="32">
        <f t="shared" si="1"/>
        <v>170.7174</v>
      </c>
      <c r="J21" s="30">
        <f t="shared" si="2"/>
        <v>87.26</v>
      </c>
      <c r="K21" s="65">
        <f>D21*G21</f>
        <v>853.58699999999999</v>
      </c>
      <c r="L21" s="133">
        <f t="shared" si="4"/>
        <v>436.28</v>
      </c>
      <c r="M21" s="35"/>
      <c r="N21" s="35"/>
      <c r="O21" s="35"/>
    </row>
    <row r="22" spans="1:15" ht="25.15" customHeight="1" x14ac:dyDescent="0.25">
      <c r="A22" s="97">
        <v>21</v>
      </c>
      <c r="B22" s="73" t="s">
        <v>151</v>
      </c>
      <c r="C22" s="73" t="s">
        <v>543</v>
      </c>
      <c r="D22" s="158">
        <v>80.296000000000006</v>
      </c>
      <c r="E22" s="159" t="s">
        <v>6</v>
      </c>
      <c r="F22" s="73" t="s">
        <v>11</v>
      </c>
      <c r="G22" s="90">
        <v>9</v>
      </c>
      <c r="H22" s="82">
        <f t="shared" si="5"/>
        <v>4.5999999999999996</v>
      </c>
      <c r="I22" s="90">
        <f t="shared" si="1"/>
        <v>144.53280000000004</v>
      </c>
      <c r="J22" s="82">
        <f t="shared" si="2"/>
        <v>73.87</v>
      </c>
      <c r="K22" s="93">
        <f>D22*G22</f>
        <v>722.6640000000001</v>
      </c>
      <c r="L22" s="135">
        <f t="shared" si="4"/>
        <v>369.36</v>
      </c>
      <c r="M22" s="35"/>
      <c r="N22" s="35"/>
      <c r="O22" s="35"/>
    </row>
    <row r="23" spans="1:15" ht="18.75" customHeight="1" x14ac:dyDescent="0.25">
      <c r="A23" s="104"/>
      <c r="B23" s="24"/>
      <c r="C23" s="24"/>
      <c r="D23" s="160">
        <f>SUM(D2:D22)</f>
        <v>727.53699999999992</v>
      </c>
      <c r="E23" s="161"/>
      <c r="F23" s="24"/>
      <c r="G23" s="98"/>
      <c r="H23" s="39"/>
      <c r="I23" s="98"/>
      <c r="J23" s="39"/>
      <c r="K23" s="98"/>
      <c r="L23" s="133"/>
      <c r="M23" s="35"/>
      <c r="N23" s="35"/>
      <c r="O23" s="35"/>
    </row>
    <row r="24" spans="1:15" ht="18.75" customHeight="1" x14ac:dyDescent="0.25">
      <c r="A24" s="94"/>
      <c r="B24" s="59"/>
      <c r="C24" s="59"/>
      <c r="D24" s="95"/>
      <c r="E24" s="59"/>
      <c r="F24" s="59"/>
      <c r="G24" s="96"/>
      <c r="H24" s="136"/>
      <c r="I24" s="96"/>
      <c r="J24" s="136"/>
      <c r="K24" s="96"/>
      <c r="L24" s="138"/>
      <c r="M24" s="44"/>
      <c r="N24" s="44"/>
      <c r="O24" s="35"/>
    </row>
    <row r="25" spans="1:15" ht="18.75" customHeight="1" x14ac:dyDescent="0.25">
      <c r="A25" s="44"/>
      <c r="B25" s="44"/>
      <c r="C25" s="44"/>
      <c r="D25" s="44"/>
      <c r="E25" s="44"/>
      <c r="F25" s="44"/>
      <c r="G25" s="44"/>
      <c r="H25" s="136"/>
      <c r="I25" s="44"/>
      <c r="J25" s="136"/>
      <c r="K25" s="44"/>
      <c r="L25" s="138"/>
      <c r="M25" s="44"/>
      <c r="N25" s="44"/>
      <c r="O25" s="35"/>
    </row>
    <row r="26" spans="1:15" ht="18.75" customHeight="1" x14ac:dyDescent="0.25">
      <c r="A26" s="35"/>
      <c r="B26" s="35"/>
      <c r="C26" s="35"/>
      <c r="D26" s="35"/>
      <c r="E26" s="44"/>
      <c r="F26" s="44"/>
      <c r="G26" s="44"/>
      <c r="H26" s="44"/>
      <c r="I26" s="44"/>
      <c r="J26" s="76"/>
      <c r="K26" s="44"/>
      <c r="L26" s="84"/>
      <c r="M26" s="89"/>
    </row>
    <row r="27" spans="1:15" ht="18.75" customHeight="1" x14ac:dyDescent="0.25">
      <c r="A27" s="35"/>
      <c r="B27" s="35"/>
      <c r="C27" s="35"/>
      <c r="D27" s="35"/>
      <c r="E27" s="44"/>
      <c r="F27" s="44"/>
      <c r="G27" s="44"/>
      <c r="H27" s="44"/>
      <c r="I27" s="44"/>
      <c r="J27" s="76"/>
      <c r="K27" s="44"/>
      <c r="L27" s="84"/>
      <c r="M27" s="89"/>
    </row>
    <row r="28" spans="1:15" ht="18.75" customHeight="1" x14ac:dyDescent="0.25">
      <c r="E28" s="89"/>
      <c r="F28" s="89"/>
      <c r="G28" s="89"/>
      <c r="H28" s="89"/>
      <c r="I28" s="89"/>
      <c r="J28" s="76"/>
      <c r="K28" s="89"/>
      <c r="L28" s="84"/>
      <c r="M28" s="89"/>
    </row>
    <row r="29" spans="1:15" ht="18.75" customHeight="1" x14ac:dyDescent="0.25">
      <c r="E29" s="89"/>
      <c r="F29" s="89"/>
      <c r="G29" s="89"/>
      <c r="H29" s="89"/>
      <c r="I29" s="89"/>
      <c r="J29" s="89"/>
      <c r="K29" s="89"/>
      <c r="L29" s="84"/>
      <c r="M29" s="89"/>
    </row>
    <row r="30" spans="1:15" ht="18.75" customHeight="1" x14ac:dyDescent="0.25">
      <c r="E30" s="89"/>
      <c r="F30" s="89"/>
      <c r="G30" s="89"/>
      <c r="H30" s="89"/>
      <c r="I30" s="89"/>
      <c r="J30" s="89"/>
      <c r="K30" s="89"/>
      <c r="L30" s="84"/>
      <c r="M30" s="89"/>
    </row>
    <row r="31" spans="1:15" ht="18.75" customHeight="1" x14ac:dyDescent="0.25">
      <c r="E31" s="89"/>
      <c r="F31" s="89"/>
      <c r="G31" s="89"/>
      <c r="H31" s="89"/>
      <c r="I31" s="89"/>
      <c r="J31" s="89"/>
      <c r="K31" s="89"/>
      <c r="L31" s="84"/>
      <c r="M31" s="89"/>
    </row>
    <row r="32" spans="1:15" ht="18.75" customHeight="1" x14ac:dyDescent="0.25">
      <c r="E32" s="89"/>
      <c r="F32" s="89"/>
      <c r="G32" s="89"/>
      <c r="H32" s="89"/>
      <c r="I32" s="89"/>
      <c r="J32" s="89"/>
      <c r="K32" s="89"/>
      <c r="L32" s="89"/>
      <c r="M32" s="89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13" sqref="E13"/>
    </sheetView>
  </sheetViews>
  <sheetFormatPr defaultRowHeight="18.75" customHeight="1" x14ac:dyDescent="0.25"/>
  <cols>
    <col min="1" max="1" width="7.140625" customWidth="1"/>
    <col min="2" max="2" width="11.42578125" customWidth="1"/>
    <col min="3" max="3" width="12.7109375" customWidth="1"/>
    <col min="4" max="4" width="11" customWidth="1"/>
    <col min="5" max="5" width="10.28515625" customWidth="1"/>
    <col min="6" max="6" width="10.85546875" customWidth="1"/>
    <col min="7" max="7" width="8.42578125" customWidth="1"/>
    <col min="8" max="8" width="9.85546875" customWidth="1"/>
    <col min="9" max="9" width="10.28515625" customWidth="1"/>
    <col min="10" max="10" width="9.7109375" customWidth="1"/>
    <col min="11" max="11" width="13.28515625" customWidth="1"/>
    <col min="12" max="12" width="12.140625" customWidth="1"/>
  </cols>
  <sheetData>
    <row r="1" spans="1:13" ht="55.9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</row>
    <row r="2" spans="1:13" ht="24.6" customHeight="1" x14ac:dyDescent="0.25">
      <c r="A2" s="14">
        <v>1</v>
      </c>
      <c r="B2" s="14" t="s">
        <v>171</v>
      </c>
      <c r="C2" s="14" t="s">
        <v>173</v>
      </c>
      <c r="D2" s="147">
        <v>2.9590000000000001</v>
      </c>
      <c r="E2" s="52" t="s">
        <v>6</v>
      </c>
      <c r="F2" s="14" t="s">
        <v>9</v>
      </c>
      <c r="G2" s="19">
        <v>9</v>
      </c>
      <c r="H2" s="30">
        <f>ROUND(G2/1.95583,2)</f>
        <v>4.5999999999999996</v>
      </c>
      <c r="I2" s="19">
        <f>K2*20%</f>
        <v>5.3262</v>
      </c>
      <c r="J2" s="30">
        <f>ROUND(L2*20%,2)</f>
        <v>2.72</v>
      </c>
      <c r="K2" s="66">
        <f t="shared" ref="K2" si="0">D2*G2</f>
        <v>26.631</v>
      </c>
      <c r="L2" s="133">
        <f>ROUND(D2*H2,2)</f>
        <v>13.61</v>
      </c>
      <c r="M2" s="35"/>
    </row>
    <row r="3" spans="1:13" ht="25.9" customHeight="1" x14ac:dyDescent="0.25">
      <c r="A3" s="14">
        <v>2</v>
      </c>
      <c r="B3" s="14" t="s">
        <v>171</v>
      </c>
      <c r="C3" s="14" t="s">
        <v>174</v>
      </c>
      <c r="D3" s="147">
        <v>4.1399999999999997</v>
      </c>
      <c r="E3" s="52" t="s">
        <v>6</v>
      </c>
      <c r="F3" s="14" t="s">
        <v>14</v>
      </c>
      <c r="G3" s="19">
        <v>9</v>
      </c>
      <c r="H3" s="30">
        <f t="shared" ref="H3:H10" si="1">ROUND(G3/1.95583,2)</f>
        <v>4.5999999999999996</v>
      </c>
      <c r="I3" s="19">
        <f t="shared" ref="I3:I10" si="2">K3*20%</f>
        <v>7.452</v>
      </c>
      <c r="J3" s="30">
        <f t="shared" ref="J3:J10" si="3">ROUND(L3*20%,2)</f>
        <v>3.81</v>
      </c>
      <c r="K3" s="66">
        <f t="shared" ref="K3:K10" si="4">D3*G3</f>
        <v>37.26</v>
      </c>
      <c r="L3" s="133">
        <f t="shared" ref="L3:L10" si="5">ROUND(D3*H3,2)</f>
        <v>19.04</v>
      </c>
      <c r="M3" s="35"/>
    </row>
    <row r="4" spans="1:13" ht="25.15" customHeight="1" x14ac:dyDescent="0.25">
      <c r="A4" s="14">
        <v>3</v>
      </c>
      <c r="B4" s="14" t="s">
        <v>171</v>
      </c>
      <c r="C4" s="14" t="s">
        <v>175</v>
      </c>
      <c r="D4" s="147">
        <v>13.901999999999999</v>
      </c>
      <c r="E4" s="52" t="s">
        <v>6</v>
      </c>
      <c r="F4" s="14" t="s">
        <v>172</v>
      </c>
      <c r="G4" s="19">
        <v>9</v>
      </c>
      <c r="H4" s="30">
        <f t="shared" si="1"/>
        <v>4.5999999999999996</v>
      </c>
      <c r="I4" s="19">
        <f t="shared" si="2"/>
        <v>25.023600000000002</v>
      </c>
      <c r="J4" s="30">
        <f t="shared" si="3"/>
        <v>12.79</v>
      </c>
      <c r="K4" s="66">
        <f t="shared" si="4"/>
        <v>125.11799999999999</v>
      </c>
      <c r="L4" s="133">
        <f t="shared" si="5"/>
        <v>63.95</v>
      </c>
      <c r="M4" s="35"/>
    </row>
    <row r="5" spans="1:13" ht="25.15" customHeight="1" x14ac:dyDescent="0.25">
      <c r="A5" s="14">
        <v>4</v>
      </c>
      <c r="B5" s="12" t="s">
        <v>171</v>
      </c>
      <c r="C5" s="12" t="s">
        <v>176</v>
      </c>
      <c r="D5" s="148">
        <v>17.396999999999998</v>
      </c>
      <c r="E5" s="153" t="s">
        <v>6</v>
      </c>
      <c r="F5" s="12" t="s">
        <v>172</v>
      </c>
      <c r="G5" s="19">
        <v>9</v>
      </c>
      <c r="H5" s="30">
        <f t="shared" si="1"/>
        <v>4.5999999999999996</v>
      </c>
      <c r="I5" s="19">
        <f t="shared" si="2"/>
        <v>31.314599999999999</v>
      </c>
      <c r="J5" s="30">
        <f t="shared" si="3"/>
        <v>16.010000000000002</v>
      </c>
      <c r="K5" s="66">
        <f t="shared" si="4"/>
        <v>156.57299999999998</v>
      </c>
      <c r="L5" s="133">
        <f t="shared" si="5"/>
        <v>80.03</v>
      </c>
      <c r="M5" s="35"/>
    </row>
    <row r="6" spans="1:13" ht="25.9" customHeight="1" x14ac:dyDescent="0.25">
      <c r="A6" s="14">
        <v>5</v>
      </c>
      <c r="B6" s="14" t="s">
        <v>171</v>
      </c>
      <c r="C6" s="14" t="s">
        <v>177</v>
      </c>
      <c r="D6" s="147">
        <v>21.664999999999999</v>
      </c>
      <c r="E6" s="52" t="s">
        <v>6</v>
      </c>
      <c r="F6" s="14" t="s">
        <v>14</v>
      </c>
      <c r="G6" s="19">
        <v>9</v>
      </c>
      <c r="H6" s="30">
        <f t="shared" si="1"/>
        <v>4.5999999999999996</v>
      </c>
      <c r="I6" s="19">
        <f t="shared" si="2"/>
        <v>38.997</v>
      </c>
      <c r="J6" s="30">
        <f t="shared" si="3"/>
        <v>19.93</v>
      </c>
      <c r="K6" s="66">
        <f t="shared" si="4"/>
        <v>194.98499999999999</v>
      </c>
      <c r="L6" s="133">
        <f t="shared" si="5"/>
        <v>99.66</v>
      </c>
      <c r="M6" s="35"/>
    </row>
    <row r="7" spans="1:13" ht="25.15" customHeight="1" x14ac:dyDescent="0.25">
      <c r="A7" s="14">
        <v>6</v>
      </c>
      <c r="B7" s="14" t="s">
        <v>171</v>
      </c>
      <c r="C7" s="14" t="s">
        <v>178</v>
      </c>
      <c r="D7" s="147">
        <v>43.789000000000001</v>
      </c>
      <c r="E7" s="52" t="s">
        <v>6</v>
      </c>
      <c r="F7" s="14" t="s">
        <v>14</v>
      </c>
      <c r="G7" s="19">
        <v>9</v>
      </c>
      <c r="H7" s="30">
        <f t="shared" si="1"/>
        <v>4.5999999999999996</v>
      </c>
      <c r="I7" s="19">
        <f t="shared" si="2"/>
        <v>78.8202</v>
      </c>
      <c r="J7" s="30">
        <f t="shared" si="3"/>
        <v>40.29</v>
      </c>
      <c r="K7" s="66">
        <f t="shared" si="4"/>
        <v>394.101</v>
      </c>
      <c r="L7" s="133">
        <f t="shared" si="5"/>
        <v>201.43</v>
      </c>
      <c r="M7" s="35"/>
    </row>
    <row r="8" spans="1:13" ht="25.9" customHeight="1" x14ac:dyDescent="0.25">
      <c r="A8" s="14">
        <v>7</v>
      </c>
      <c r="B8" s="12" t="s">
        <v>171</v>
      </c>
      <c r="C8" s="12" t="s">
        <v>179</v>
      </c>
      <c r="D8" s="148">
        <v>21.172000000000001</v>
      </c>
      <c r="E8" s="153" t="s">
        <v>6</v>
      </c>
      <c r="F8" s="12" t="s">
        <v>14</v>
      </c>
      <c r="G8" s="19">
        <v>9</v>
      </c>
      <c r="H8" s="30">
        <f t="shared" si="1"/>
        <v>4.5999999999999996</v>
      </c>
      <c r="I8" s="19">
        <f t="shared" si="2"/>
        <v>38.1096</v>
      </c>
      <c r="J8" s="30">
        <f t="shared" si="3"/>
        <v>19.48</v>
      </c>
      <c r="K8" s="66">
        <f t="shared" si="4"/>
        <v>190.548</v>
      </c>
      <c r="L8" s="133">
        <f t="shared" si="5"/>
        <v>97.39</v>
      </c>
      <c r="M8" s="35"/>
    </row>
    <row r="9" spans="1:13" ht="29.45" customHeight="1" x14ac:dyDescent="0.25">
      <c r="A9" s="14">
        <v>8</v>
      </c>
      <c r="B9" s="14" t="s">
        <v>171</v>
      </c>
      <c r="C9" s="14" t="s">
        <v>180</v>
      </c>
      <c r="D9" s="147">
        <v>177.57599999999999</v>
      </c>
      <c r="E9" s="52" t="s">
        <v>6</v>
      </c>
      <c r="F9" s="14" t="s">
        <v>14</v>
      </c>
      <c r="G9" s="19">
        <v>9</v>
      </c>
      <c r="H9" s="30">
        <f t="shared" si="1"/>
        <v>4.5999999999999996</v>
      </c>
      <c r="I9" s="19">
        <f t="shared" si="2"/>
        <v>319.63679999999999</v>
      </c>
      <c r="J9" s="30">
        <f t="shared" si="3"/>
        <v>163.37</v>
      </c>
      <c r="K9" s="66">
        <f t="shared" si="4"/>
        <v>1598.184</v>
      </c>
      <c r="L9" s="133">
        <f t="shared" si="5"/>
        <v>816.85</v>
      </c>
      <c r="M9" s="35"/>
    </row>
    <row r="10" spans="1:13" ht="28.9" customHeight="1" x14ac:dyDescent="0.25">
      <c r="A10" s="55">
        <v>9</v>
      </c>
      <c r="B10" s="97" t="s">
        <v>171</v>
      </c>
      <c r="C10" s="97" t="s">
        <v>181</v>
      </c>
      <c r="D10" s="154">
        <v>11.554</v>
      </c>
      <c r="E10" s="156" t="s">
        <v>6</v>
      </c>
      <c r="F10" s="97" t="s">
        <v>9</v>
      </c>
      <c r="G10" s="99">
        <v>9</v>
      </c>
      <c r="H10" s="82">
        <f t="shared" si="1"/>
        <v>4.5999999999999996</v>
      </c>
      <c r="I10" s="99">
        <f t="shared" si="2"/>
        <v>20.797200000000004</v>
      </c>
      <c r="J10" s="30">
        <f t="shared" si="3"/>
        <v>10.63</v>
      </c>
      <c r="K10" s="100">
        <f t="shared" si="4"/>
        <v>103.986</v>
      </c>
      <c r="L10" s="133">
        <f t="shared" si="5"/>
        <v>53.15</v>
      </c>
      <c r="M10" s="35"/>
    </row>
    <row r="11" spans="1:13" ht="18.75" customHeight="1" x14ac:dyDescent="0.25">
      <c r="A11" s="103"/>
      <c r="B11" s="104"/>
      <c r="C11" s="104"/>
      <c r="D11" s="155">
        <f>SUM(D2:D10)</f>
        <v>314.154</v>
      </c>
      <c r="E11" s="104"/>
      <c r="F11" s="104"/>
      <c r="G11" s="105"/>
      <c r="H11" s="39"/>
      <c r="I11" s="105"/>
      <c r="J11" s="30"/>
      <c r="K11" s="106"/>
      <c r="L11" s="133"/>
      <c r="M11" s="35"/>
    </row>
    <row r="12" spans="1:13" ht="18.75" customHeight="1" x14ac:dyDescent="0.25">
      <c r="A12" s="101"/>
      <c r="B12" s="101"/>
      <c r="C12" s="101"/>
      <c r="D12" s="102"/>
      <c r="E12" s="101"/>
      <c r="F12" s="101"/>
      <c r="G12" s="101"/>
      <c r="H12" s="136"/>
      <c r="I12" s="101"/>
      <c r="J12" s="101"/>
      <c r="K12" s="101"/>
      <c r="L12" s="138"/>
      <c r="M12" s="44"/>
    </row>
    <row r="13" spans="1:13" ht="18.75" customHeight="1" x14ac:dyDescent="0.25">
      <c r="A13" s="44"/>
      <c r="B13" s="44"/>
      <c r="C13" s="44"/>
      <c r="D13" s="44"/>
      <c r="E13" s="44"/>
      <c r="F13" s="44"/>
      <c r="G13" s="44"/>
      <c r="H13" s="136"/>
      <c r="I13" s="44"/>
      <c r="J13" s="44"/>
      <c r="K13" s="44"/>
      <c r="L13" s="138"/>
      <c r="M13" s="44"/>
    </row>
    <row r="14" spans="1:13" ht="18.75" customHeight="1" x14ac:dyDescent="0.2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2" sqref="B2:B10"/>
    </sheetView>
  </sheetViews>
  <sheetFormatPr defaultRowHeight="18.75" customHeight="1" x14ac:dyDescent="0.25"/>
  <cols>
    <col min="1" max="1" width="5.85546875" customWidth="1"/>
    <col min="2" max="2" width="10.7109375" customWidth="1"/>
    <col min="3" max="3" width="13.42578125" customWidth="1"/>
    <col min="4" max="4" width="10.85546875" customWidth="1"/>
    <col min="5" max="5" width="17.42578125" customWidth="1"/>
    <col min="6" max="6" width="10.7109375" customWidth="1"/>
    <col min="7" max="7" width="9.28515625" customWidth="1"/>
    <col min="8" max="8" width="8.85546875" customWidth="1"/>
    <col min="9" max="9" width="9.28515625" customWidth="1"/>
    <col min="10" max="10" width="9.7109375" customWidth="1"/>
    <col min="11" max="12" width="12.42578125" customWidth="1"/>
  </cols>
  <sheetData>
    <row r="1" spans="1:13" ht="59.45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</row>
    <row r="2" spans="1:13" ht="18.75" customHeight="1" x14ac:dyDescent="0.25">
      <c r="A2" s="14">
        <v>1</v>
      </c>
      <c r="B2" s="52" t="s">
        <v>182</v>
      </c>
      <c r="C2" s="14" t="s">
        <v>183</v>
      </c>
      <c r="D2" s="149">
        <v>10.744999999999999</v>
      </c>
      <c r="E2" s="8" t="s">
        <v>6</v>
      </c>
      <c r="F2" s="8" t="s">
        <v>24</v>
      </c>
      <c r="G2" s="19">
        <v>9</v>
      </c>
      <c r="H2" s="30">
        <f>ROUND(G2/1.95583,2)</f>
        <v>4.5999999999999996</v>
      </c>
      <c r="I2" s="19">
        <f>K2*20%</f>
        <v>19.341000000000001</v>
      </c>
      <c r="J2" s="30">
        <f>ROUND(L2*20%,2)</f>
        <v>9.89</v>
      </c>
      <c r="K2" s="66">
        <f>D2*G2</f>
        <v>96.704999999999998</v>
      </c>
      <c r="L2" s="133">
        <f>ROUND(D2*H2,2)</f>
        <v>49.43</v>
      </c>
    </row>
    <row r="3" spans="1:13" ht="18.75" customHeight="1" x14ac:dyDescent="0.25">
      <c r="A3" s="14">
        <v>2</v>
      </c>
      <c r="B3" s="52" t="s">
        <v>182</v>
      </c>
      <c r="C3" s="14" t="s">
        <v>184</v>
      </c>
      <c r="D3" s="150">
        <v>3.8010000000000002</v>
      </c>
      <c r="E3" s="14" t="s">
        <v>6</v>
      </c>
      <c r="F3" s="14" t="s">
        <v>24</v>
      </c>
      <c r="G3" s="19">
        <v>9</v>
      </c>
      <c r="H3" s="30">
        <f t="shared" ref="H3:H10" si="0">ROUND(G3/1.95583,2)</f>
        <v>4.5999999999999996</v>
      </c>
      <c r="I3" s="19">
        <f t="shared" ref="I3:I10" si="1">K3*20%</f>
        <v>6.841800000000001</v>
      </c>
      <c r="J3" s="30">
        <f t="shared" ref="J3:J10" si="2">ROUND(L3*20%,2)</f>
        <v>3.5</v>
      </c>
      <c r="K3" s="66">
        <f t="shared" ref="K3:K10" si="3">D3*G3</f>
        <v>34.209000000000003</v>
      </c>
      <c r="L3" s="133">
        <f t="shared" ref="L3:L10" si="4">ROUND(D3*H3,2)</f>
        <v>17.48</v>
      </c>
    </row>
    <row r="4" spans="1:13" ht="18.75" customHeight="1" x14ac:dyDescent="0.25">
      <c r="A4" s="14">
        <v>3</v>
      </c>
      <c r="B4" s="52" t="s">
        <v>182</v>
      </c>
      <c r="C4" s="14" t="s">
        <v>185</v>
      </c>
      <c r="D4" s="150">
        <v>1.984</v>
      </c>
      <c r="E4" s="14" t="s">
        <v>6</v>
      </c>
      <c r="F4" s="14" t="s">
        <v>24</v>
      </c>
      <c r="G4" s="19">
        <v>9</v>
      </c>
      <c r="H4" s="30">
        <f t="shared" si="0"/>
        <v>4.5999999999999996</v>
      </c>
      <c r="I4" s="19">
        <f t="shared" si="1"/>
        <v>3.5712000000000006</v>
      </c>
      <c r="J4" s="30">
        <f t="shared" si="2"/>
        <v>1.83</v>
      </c>
      <c r="K4" s="66">
        <f t="shared" si="3"/>
        <v>17.856000000000002</v>
      </c>
      <c r="L4" s="133">
        <f t="shared" si="4"/>
        <v>9.1300000000000008</v>
      </c>
    </row>
    <row r="5" spans="1:13" ht="18.75" customHeight="1" x14ac:dyDescent="0.25">
      <c r="A5" s="14">
        <v>4</v>
      </c>
      <c r="B5" s="153" t="s">
        <v>182</v>
      </c>
      <c r="C5" s="12" t="s">
        <v>186</v>
      </c>
      <c r="D5" s="151">
        <v>96.438999999999993</v>
      </c>
      <c r="E5" s="12" t="s">
        <v>6</v>
      </c>
      <c r="F5" s="12" t="s">
        <v>24</v>
      </c>
      <c r="G5" s="19">
        <v>9</v>
      </c>
      <c r="H5" s="30">
        <f t="shared" si="0"/>
        <v>4.5999999999999996</v>
      </c>
      <c r="I5" s="19">
        <f t="shared" si="1"/>
        <v>173.59019999999998</v>
      </c>
      <c r="J5" s="30">
        <f t="shared" si="2"/>
        <v>88.72</v>
      </c>
      <c r="K5" s="66">
        <f t="shared" si="3"/>
        <v>867.95099999999991</v>
      </c>
      <c r="L5" s="133">
        <f t="shared" si="4"/>
        <v>443.62</v>
      </c>
    </row>
    <row r="6" spans="1:13" ht="18.75" customHeight="1" x14ac:dyDescent="0.25">
      <c r="A6" s="14">
        <v>5</v>
      </c>
      <c r="B6" s="52" t="s">
        <v>182</v>
      </c>
      <c r="C6" s="14" t="s">
        <v>187</v>
      </c>
      <c r="D6" s="150">
        <v>2.8959999999999999</v>
      </c>
      <c r="E6" s="14" t="s">
        <v>6</v>
      </c>
      <c r="F6" s="14" t="s">
        <v>24</v>
      </c>
      <c r="G6" s="19">
        <v>9</v>
      </c>
      <c r="H6" s="30">
        <f t="shared" si="0"/>
        <v>4.5999999999999996</v>
      </c>
      <c r="I6" s="19">
        <f t="shared" si="1"/>
        <v>5.2128000000000005</v>
      </c>
      <c r="J6" s="30">
        <f t="shared" si="2"/>
        <v>2.66</v>
      </c>
      <c r="K6" s="66">
        <f t="shared" si="3"/>
        <v>26.064</v>
      </c>
      <c r="L6" s="133">
        <f t="shared" si="4"/>
        <v>13.32</v>
      </c>
    </row>
    <row r="7" spans="1:13" ht="18.75" customHeight="1" x14ac:dyDescent="0.25">
      <c r="A7" s="14">
        <v>6</v>
      </c>
      <c r="B7" s="52" t="s">
        <v>182</v>
      </c>
      <c r="C7" s="14" t="s">
        <v>188</v>
      </c>
      <c r="D7" s="150">
        <v>1.69</v>
      </c>
      <c r="E7" s="14" t="s">
        <v>6</v>
      </c>
      <c r="F7" s="14" t="s">
        <v>24</v>
      </c>
      <c r="G7" s="19">
        <v>9</v>
      </c>
      <c r="H7" s="30">
        <f t="shared" si="0"/>
        <v>4.5999999999999996</v>
      </c>
      <c r="I7" s="19">
        <f t="shared" si="1"/>
        <v>3.0419999999999998</v>
      </c>
      <c r="J7" s="30">
        <f t="shared" si="2"/>
        <v>1.55</v>
      </c>
      <c r="K7" s="66">
        <f t="shared" si="3"/>
        <v>15.209999999999999</v>
      </c>
      <c r="L7" s="133">
        <f t="shared" si="4"/>
        <v>7.77</v>
      </c>
    </row>
    <row r="8" spans="1:13" ht="18.75" customHeight="1" x14ac:dyDescent="0.25">
      <c r="A8" s="14">
        <v>7</v>
      </c>
      <c r="B8" s="153" t="s">
        <v>182</v>
      </c>
      <c r="C8" s="12" t="s">
        <v>189</v>
      </c>
      <c r="D8" s="151">
        <v>28.297999999999998</v>
      </c>
      <c r="E8" s="12" t="s">
        <v>6</v>
      </c>
      <c r="F8" s="12" t="s">
        <v>24</v>
      </c>
      <c r="G8" s="19">
        <v>9</v>
      </c>
      <c r="H8" s="30">
        <f t="shared" si="0"/>
        <v>4.5999999999999996</v>
      </c>
      <c r="I8" s="19">
        <f t="shared" si="1"/>
        <v>50.936399999999999</v>
      </c>
      <c r="J8" s="30">
        <f t="shared" si="2"/>
        <v>26.03</v>
      </c>
      <c r="K8" s="66">
        <f t="shared" si="3"/>
        <v>254.68199999999999</v>
      </c>
      <c r="L8" s="133">
        <f t="shared" si="4"/>
        <v>130.16999999999999</v>
      </c>
    </row>
    <row r="9" spans="1:13" ht="18.75" customHeight="1" x14ac:dyDescent="0.25">
      <c r="A9" s="14">
        <v>8</v>
      </c>
      <c r="B9" s="52" t="s">
        <v>182</v>
      </c>
      <c r="C9" s="14" t="s">
        <v>190</v>
      </c>
      <c r="D9" s="150">
        <v>63.973999999999997</v>
      </c>
      <c r="E9" s="14" t="s">
        <v>6</v>
      </c>
      <c r="F9" s="14" t="s">
        <v>24</v>
      </c>
      <c r="G9" s="19">
        <v>9</v>
      </c>
      <c r="H9" s="30">
        <f t="shared" si="0"/>
        <v>4.5999999999999996</v>
      </c>
      <c r="I9" s="19">
        <f t="shared" si="1"/>
        <v>115.1532</v>
      </c>
      <c r="J9" s="30">
        <f t="shared" si="2"/>
        <v>58.86</v>
      </c>
      <c r="K9" s="66">
        <f t="shared" si="3"/>
        <v>575.76599999999996</v>
      </c>
      <c r="L9" s="133">
        <f t="shared" si="4"/>
        <v>294.27999999999997</v>
      </c>
    </row>
    <row r="10" spans="1:13" ht="18.75" customHeight="1" x14ac:dyDescent="0.25">
      <c r="A10" s="14">
        <v>9</v>
      </c>
      <c r="B10" s="52" t="s">
        <v>182</v>
      </c>
      <c r="C10" s="14" t="s">
        <v>191</v>
      </c>
      <c r="D10" s="150">
        <v>0.627</v>
      </c>
      <c r="E10" s="14" t="s">
        <v>6</v>
      </c>
      <c r="F10" s="14" t="s">
        <v>24</v>
      </c>
      <c r="G10" s="19">
        <v>9</v>
      </c>
      <c r="H10" s="82">
        <f t="shared" si="0"/>
        <v>4.5999999999999996</v>
      </c>
      <c r="I10" s="19">
        <f t="shared" si="1"/>
        <v>1.1286</v>
      </c>
      <c r="J10" s="30">
        <f t="shared" si="2"/>
        <v>0.57999999999999996</v>
      </c>
      <c r="K10" s="100">
        <f t="shared" si="3"/>
        <v>5.6429999999999998</v>
      </c>
      <c r="L10" s="135">
        <f t="shared" si="4"/>
        <v>2.88</v>
      </c>
    </row>
    <row r="11" spans="1:13" ht="18.75" customHeight="1" x14ac:dyDescent="0.25">
      <c r="A11" s="34"/>
      <c r="B11" s="34"/>
      <c r="C11" s="34"/>
      <c r="D11" s="152">
        <f>SUM(D2:D10)</f>
        <v>210.45399999999998</v>
      </c>
      <c r="E11" s="34"/>
      <c r="F11" s="34"/>
      <c r="G11" s="34"/>
      <c r="H11" s="34"/>
      <c r="I11" s="64"/>
      <c r="J11" s="92"/>
      <c r="K11" s="92"/>
      <c r="L11" s="133"/>
    </row>
    <row r="12" spans="1:13" ht="18.7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4"/>
      <c r="L12" s="138"/>
      <c r="M12" s="89"/>
    </row>
    <row r="13" spans="1:13" ht="18.7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44"/>
      <c r="L13" s="138"/>
      <c r="M13" s="89"/>
    </row>
    <row r="14" spans="1:13" ht="18.7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3" ht="18.7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3" ht="18.75" customHeight="1" x14ac:dyDescent="0.25">
      <c r="H16" s="35"/>
      <c r="I16" s="35"/>
      <c r="J16" s="35"/>
    </row>
    <row r="17" spans="8:10" ht="18.75" customHeight="1" x14ac:dyDescent="0.25">
      <c r="H17" s="35"/>
      <c r="I17" s="35"/>
      <c r="J17" s="35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R16" sqref="R16"/>
    </sheetView>
  </sheetViews>
  <sheetFormatPr defaultRowHeight="18.75" customHeight="1" x14ac:dyDescent="0.25"/>
  <cols>
    <col min="1" max="1" width="5.7109375" customWidth="1"/>
    <col min="2" max="2" width="11.42578125" customWidth="1"/>
    <col min="3" max="3" width="13.7109375" customWidth="1"/>
    <col min="4" max="4" width="10.7109375" customWidth="1"/>
    <col min="5" max="5" width="13" customWidth="1"/>
    <col min="6" max="6" width="10.5703125" customWidth="1"/>
    <col min="7" max="7" width="8.7109375" customWidth="1"/>
    <col min="8" max="8" width="9.28515625" customWidth="1"/>
    <col min="9" max="9" width="10.28515625" customWidth="1"/>
    <col min="10" max="10" width="8.85546875" customWidth="1"/>
    <col min="11" max="11" width="13.140625" customWidth="1"/>
    <col min="12" max="12" width="13.42578125" customWidth="1"/>
  </cols>
  <sheetData>
    <row r="1" spans="1:12" ht="51.6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</row>
    <row r="2" spans="1:12" ht="25.15" customHeight="1" x14ac:dyDescent="0.25">
      <c r="A2" s="14">
        <v>1</v>
      </c>
      <c r="B2" s="14" t="s">
        <v>192</v>
      </c>
      <c r="C2" s="14" t="s">
        <v>193</v>
      </c>
      <c r="D2" s="9">
        <v>10.898</v>
      </c>
      <c r="E2" s="8" t="s">
        <v>6</v>
      </c>
      <c r="F2" s="8" t="s">
        <v>11</v>
      </c>
      <c r="G2" s="19">
        <v>9</v>
      </c>
      <c r="H2" s="30">
        <f>ROUND(G2/1.95583,2)</f>
        <v>4.5999999999999996</v>
      </c>
      <c r="I2" s="19">
        <f>K2*20%</f>
        <v>19.616399999999999</v>
      </c>
      <c r="J2" s="30">
        <f>ROUND(L2*20%,2)</f>
        <v>10.029999999999999</v>
      </c>
      <c r="K2" s="66">
        <f>D2*G2</f>
        <v>98.081999999999994</v>
      </c>
      <c r="L2" s="133">
        <f>ROUND(D2*H2,2)</f>
        <v>50.13</v>
      </c>
    </row>
    <row r="3" spans="1:12" ht="25.9" customHeight="1" x14ac:dyDescent="0.25">
      <c r="A3" s="14">
        <v>2</v>
      </c>
      <c r="B3" s="10" t="s">
        <v>192</v>
      </c>
      <c r="C3" s="10" t="s">
        <v>194</v>
      </c>
      <c r="D3" s="11">
        <v>291.87400000000002</v>
      </c>
      <c r="E3" s="10" t="s">
        <v>6</v>
      </c>
      <c r="F3" s="10" t="s">
        <v>11</v>
      </c>
      <c r="G3" s="19">
        <v>9</v>
      </c>
      <c r="H3" s="30">
        <f t="shared" ref="H3:H10" si="0">ROUND(G3/1.95583,2)</f>
        <v>4.5999999999999996</v>
      </c>
      <c r="I3" s="19">
        <f t="shared" ref="I3:I12" si="1">K3*20%</f>
        <v>525.3732</v>
      </c>
      <c r="J3" s="30">
        <f t="shared" ref="J3:J12" si="2">ROUND(L3*20%,2)</f>
        <v>268.52</v>
      </c>
      <c r="K3" s="66">
        <f t="shared" ref="K3:K12" si="3">D3*G3</f>
        <v>2626.866</v>
      </c>
      <c r="L3" s="133">
        <f t="shared" ref="L3:L12" si="4">ROUND(D3*H3,2)</f>
        <v>1342.62</v>
      </c>
    </row>
    <row r="4" spans="1:12" ht="28.15" customHeight="1" x14ac:dyDescent="0.25">
      <c r="A4" s="14">
        <v>3</v>
      </c>
      <c r="B4" s="10" t="s">
        <v>192</v>
      </c>
      <c r="C4" s="10" t="s">
        <v>195</v>
      </c>
      <c r="D4" s="11">
        <v>1.8180000000000001</v>
      </c>
      <c r="E4" s="10" t="s">
        <v>6</v>
      </c>
      <c r="F4" s="10" t="s">
        <v>11</v>
      </c>
      <c r="G4" s="19">
        <v>9</v>
      </c>
      <c r="H4" s="30">
        <f t="shared" si="0"/>
        <v>4.5999999999999996</v>
      </c>
      <c r="I4" s="19">
        <f t="shared" si="1"/>
        <v>3.2724000000000006</v>
      </c>
      <c r="J4" s="30">
        <f t="shared" si="2"/>
        <v>1.67</v>
      </c>
      <c r="K4" s="66">
        <f t="shared" si="3"/>
        <v>16.362000000000002</v>
      </c>
      <c r="L4" s="133">
        <f t="shared" si="4"/>
        <v>8.36</v>
      </c>
    </row>
    <row r="5" spans="1:12" ht="28.9" customHeight="1" x14ac:dyDescent="0.25">
      <c r="A5" s="14">
        <v>4</v>
      </c>
      <c r="B5" s="10" t="s">
        <v>192</v>
      </c>
      <c r="C5" s="10" t="s">
        <v>196</v>
      </c>
      <c r="D5" s="11">
        <v>0.29499999999999998</v>
      </c>
      <c r="E5" s="10" t="s">
        <v>6</v>
      </c>
      <c r="F5" s="10" t="s">
        <v>11</v>
      </c>
      <c r="G5" s="19">
        <v>9</v>
      </c>
      <c r="H5" s="30">
        <f t="shared" si="0"/>
        <v>4.5999999999999996</v>
      </c>
      <c r="I5" s="19">
        <f t="shared" si="1"/>
        <v>0.53100000000000003</v>
      </c>
      <c r="J5" s="30">
        <f t="shared" si="2"/>
        <v>0.27</v>
      </c>
      <c r="K5" s="66">
        <f t="shared" si="3"/>
        <v>2.6549999999999998</v>
      </c>
      <c r="L5" s="133">
        <f t="shared" si="4"/>
        <v>1.36</v>
      </c>
    </row>
    <row r="6" spans="1:12" ht="27.6" customHeight="1" x14ac:dyDescent="0.25">
      <c r="A6" s="14">
        <v>5</v>
      </c>
      <c r="B6" s="10" t="s">
        <v>192</v>
      </c>
      <c r="C6" s="10" t="s">
        <v>197</v>
      </c>
      <c r="D6" s="11">
        <v>2.8079999999999998</v>
      </c>
      <c r="E6" s="10" t="s">
        <v>6</v>
      </c>
      <c r="F6" s="10" t="s">
        <v>11</v>
      </c>
      <c r="G6" s="19">
        <v>9</v>
      </c>
      <c r="H6" s="30">
        <f t="shared" si="0"/>
        <v>4.5999999999999996</v>
      </c>
      <c r="I6" s="19">
        <f t="shared" si="1"/>
        <v>5.0544000000000002</v>
      </c>
      <c r="J6" s="30">
        <f t="shared" si="2"/>
        <v>2.58</v>
      </c>
      <c r="K6" s="66">
        <f t="shared" si="3"/>
        <v>25.271999999999998</v>
      </c>
      <c r="L6" s="133">
        <f t="shared" si="4"/>
        <v>12.92</v>
      </c>
    </row>
    <row r="7" spans="1:12" ht="28.15" customHeight="1" x14ac:dyDescent="0.25">
      <c r="A7" s="14">
        <v>6</v>
      </c>
      <c r="B7" s="10" t="s">
        <v>192</v>
      </c>
      <c r="C7" s="10" t="s">
        <v>198</v>
      </c>
      <c r="D7" s="11">
        <v>4.7969999999999997</v>
      </c>
      <c r="E7" s="10" t="s">
        <v>6</v>
      </c>
      <c r="F7" s="10" t="s">
        <v>11</v>
      </c>
      <c r="G7" s="19">
        <v>9</v>
      </c>
      <c r="H7" s="30">
        <f t="shared" si="0"/>
        <v>4.5999999999999996</v>
      </c>
      <c r="I7" s="19">
        <f t="shared" si="1"/>
        <v>8.6345999999999989</v>
      </c>
      <c r="J7" s="30">
        <f t="shared" si="2"/>
        <v>4.41</v>
      </c>
      <c r="K7" s="66">
        <f t="shared" si="3"/>
        <v>43.172999999999995</v>
      </c>
      <c r="L7" s="133">
        <f t="shared" si="4"/>
        <v>22.07</v>
      </c>
    </row>
    <row r="8" spans="1:12" ht="28.9" customHeight="1" x14ac:dyDescent="0.25">
      <c r="A8" s="14">
        <v>7</v>
      </c>
      <c r="B8" s="10" t="s">
        <v>192</v>
      </c>
      <c r="C8" s="10" t="s">
        <v>199</v>
      </c>
      <c r="D8" s="11">
        <v>0.60499999999999998</v>
      </c>
      <c r="E8" s="10" t="s">
        <v>6</v>
      </c>
      <c r="F8" s="10" t="s">
        <v>11</v>
      </c>
      <c r="G8" s="19">
        <v>9</v>
      </c>
      <c r="H8" s="30">
        <f t="shared" si="0"/>
        <v>4.5999999999999996</v>
      </c>
      <c r="I8" s="19">
        <f t="shared" si="1"/>
        <v>1.0890000000000002</v>
      </c>
      <c r="J8" s="30">
        <f t="shared" si="2"/>
        <v>0.56000000000000005</v>
      </c>
      <c r="K8" s="66">
        <f t="shared" si="3"/>
        <v>5.4450000000000003</v>
      </c>
      <c r="L8" s="133">
        <f t="shared" si="4"/>
        <v>2.78</v>
      </c>
    </row>
    <row r="9" spans="1:12" ht="27.6" customHeight="1" x14ac:dyDescent="0.25">
      <c r="A9" s="14">
        <v>8</v>
      </c>
      <c r="B9" s="10" t="s">
        <v>192</v>
      </c>
      <c r="C9" s="10" t="s">
        <v>200</v>
      </c>
      <c r="D9" s="11">
        <v>21.911000000000001</v>
      </c>
      <c r="E9" s="10" t="s">
        <v>6</v>
      </c>
      <c r="F9" s="10" t="s">
        <v>11</v>
      </c>
      <c r="G9" s="19">
        <v>9</v>
      </c>
      <c r="H9" s="30">
        <f t="shared" si="0"/>
        <v>4.5999999999999996</v>
      </c>
      <c r="I9" s="19">
        <f t="shared" si="1"/>
        <v>39.439800000000005</v>
      </c>
      <c r="J9" s="30">
        <f t="shared" si="2"/>
        <v>20.16</v>
      </c>
      <c r="K9" s="66">
        <f t="shared" si="3"/>
        <v>197.19900000000001</v>
      </c>
      <c r="L9" s="133">
        <f t="shared" si="4"/>
        <v>100.79</v>
      </c>
    </row>
    <row r="10" spans="1:12" ht="28.15" customHeight="1" x14ac:dyDescent="0.25">
      <c r="A10" s="14">
        <v>9</v>
      </c>
      <c r="B10" s="10" t="s">
        <v>192</v>
      </c>
      <c r="C10" s="10" t="s">
        <v>201</v>
      </c>
      <c r="D10" s="11">
        <v>0.371</v>
      </c>
      <c r="E10" s="10" t="s">
        <v>6</v>
      </c>
      <c r="F10" s="10" t="s">
        <v>11</v>
      </c>
      <c r="G10" s="19">
        <v>9</v>
      </c>
      <c r="H10" s="82">
        <f t="shared" si="0"/>
        <v>4.5999999999999996</v>
      </c>
      <c r="I10" s="19">
        <f t="shared" si="1"/>
        <v>0.66780000000000006</v>
      </c>
      <c r="J10" s="30">
        <f t="shared" si="2"/>
        <v>0.34</v>
      </c>
      <c r="K10" s="66">
        <f t="shared" si="3"/>
        <v>3.339</v>
      </c>
      <c r="L10" s="133">
        <f t="shared" si="4"/>
        <v>1.71</v>
      </c>
    </row>
    <row r="11" spans="1:12" ht="27.6" customHeight="1" x14ac:dyDescent="0.25">
      <c r="A11" s="14">
        <v>10</v>
      </c>
      <c r="B11" s="10" t="s">
        <v>192</v>
      </c>
      <c r="C11" s="10" t="s">
        <v>202</v>
      </c>
      <c r="D11" s="11">
        <v>77.099999999999994</v>
      </c>
      <c r="E11" s="10" t="s">
        <v>6</v>
      </c>
      <c r="F11" s="10" t="s">
        <v>11</v>
      </c>
      <c r="G11" s="19">
        <v>9</v>
      </c>
      <c r="H11" s="30">
        <f>ROUND(G11/1.95583,2)</f>
        <v>4.5999999999999996</v>
      </c>
      <c r="I11" s="19">
        <f t="shared" si="1"/>
        <v>138.78</v>
      </c>
      <c r="J11" s="30">
        <f t="shared" si="2"/>
        <v>70.930000000000007</v>
      </c>
      <c r="K11" s="66">
        <f t="shared" si="3"/>
        <v>693.9</v>
      </c>
      <c r="L11" s="133">
        <f t="shared" si="4"/>
        <v>354.66</v>
      </c>
    </row>
    <row r="12" spans="1:12" ht="28.15" customHeight="1" x14ac:dyDescent="0.25">
      <c r="A12" s="14">
        <v>11</v>
      </c>
      <c r="B12" s="10" t="s">
        <v>192</v>
      </c>
      <c r="C12" s="10" t="s">
        <v>203</v>
      </c>
      <c r="D12" s="11">
        <v>47.204999999999998</v>
      </c>
      <c r="E12" s="10" t="s">
        <v>6</v>
      </c>
      <c r="F12" s="73" t="s">
        <v>11</v>
      </c>
      <c r="G12" s="99">
        <v>9</v>
      </c>
      <c r="H12" s="82">
        <f t="shared" ref="H12" si="5">ROUND(G12/1.95583,2)</f>
        <v>4.5999999999999996</v>
      </c>
      <c r="I12" s="99">
        <f t="shared" si="1"/>
        <v>84.968999999999994</v>
      </c>
      <c r="J12" s="30">
        <f t="shared" si="2"/>
        <v>43.43</v>
      </c>
      <c r="K12" s="66">
        <f t="shared" si="3"/>
        <v>424.84499999999997</v>
      </c>
      <c r="L12" s="133">
        <f t="shared" si="4"/>
        <v>217.14</v>
      </c>
    </row>
    <row r="13" spans="1:12" ht="18.75" customHeight="1" x14ac:dyDescent="0.25">
      <c r="A13" s="34"/>
      <c r="B13" s="34"/>
      <c r="C13" s="34"/>
      <c r="D13" s="21">
        <f>SUM(D2:D12)</f>
        <v>459.68200000000007</v>
      </c>
      <c r="E13" s="64"/>
      <c r="F13" s="92"/>
      <c r="G13" s="92"/>
      <c r="H13" s="39"/>
      <c r="I13" s="92"/>
      <c r="J13" s="92"/>
      <c r="K13" s="107"/>
      <c r="L13" s="68"/>
    </row>
    <row r="14" spans="1:12" ht="18.75" customHeight="1" x14ac:dyDescent="0.25">
      <c r="A14" s="35"/>
      <c r="B14" s="35"/>
      <c r="C14" s="35"/>
      <c r="D14" s="35"/>
      <c r="E14" s="35"/>
      <c r="F14" s="35"/>
      <c r="G14" s="44"/>
      <c r="H14" s="136"/>
      <c r="I14" s="44"/>
      <c r="J14" s="35"/>
      <c r="K14" s="35"/>
      <c r="L14" s="35"/>
    </row>
    <row r="15" spans="1:12" ht="18.75" customHeight="1" x14ac:dyDescent="0.25">
      <c r="E15" s="35"/>
      <c r="F15" s="35"/>
      <c r="G15" s="44"/>
      <c r="H15" s="136"/>
      <c r="I15" s="44"/>
      <c r="J15" s="35"/>
      <c r="K15" s="35"/>
      <c r="L15" s="35"/>
    </row>
    <row r="16" spans="1:12" ht="18.75" customHeight="1" x14ac:dyDescent="0.25">
      <c r="E16" s="35"/>
      <c r="F16" s="35"/>
      <c r="G16" s="35"/>
      <c r="H16" s="136"/>
      <c r="I16" s="44"/>
      <c r="J16" s="35"/>
      <c r="K16" s="35"/>
      <c r="L16" s="35"/>
    </row>
    <row r="17" spans="5:12" ht="18.75" customHeight="1" x14ac:dyDescent="0.25">
      <c r="E17" s="35"/>
      <c r="F17" s="35"/>
      <c r="G17" s="35"/>
      <c r="H17" s="136"/>
      <c r="I17" s="44"/>
      <c r="J17" s="35"/>
      <c r="K17" s="35"/>
      <c r="L17" s="35"/>
    </row>
    <row r="18" spans="5:12" ht="18.75" customHeight="1" x14ac:dyDescent="0.25">
      <c r="E18" s="35"/>
      <c r="F18" s="35"/>
      <c r="G18" s="35"/>
      <c r="H18" s="136"/>
      <c r="I18" s="44"/>
      <c r="J18" s="35"/>
      <c r="K18" s="35"/>
      <c r="L18" s="35"/>
    </row>
    <row r="19" spans="5:12" ht="18.75" customHeight="1" x14ac:dyDescent="0.25">
      <c r="E19" s="35"/>
      <c r="F19" s="35"/>
      <c r="G19" s="35"/>
      <c r="H19" s="136"/>
      <c r="I19" s="44"/>
      <c r="J19" s="35"/>
      <c r="K19" s="35"/>
      <c r="L19" s="35"/>
    </row>
    <row r="20" spans="5:12" ht="18.75" customHeight="1" x14ac:dyDescent="0.25">
      <c r="H20" s="89"/>
      <c r="I20" s="89"/>
    </row>
    <row r="21" spans="5:12" ht="18.75" customHeight="1" x14ac:dyDescent="0.25">
      <c r="H21" s="89"/>
      <c r="I21" s="89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6" sqref="H6"/>
    </sheetView>
  </sheetViews>
  <sheetFormatPr defaultRowHeight="18.75" customHeight="1" x14ac:dyDescent="0.25"/>
  <cols>
    <col min="1" max="1" width="5.85546875" customWidth="1"/>
    <col min="2" max="2" width="12.28515625" customWidth="1"/>
    <col min="3" max="3" width="14.28515625" customWidth="1"/>
    <col min="4" max="4" width="12.42578125" customWidth="1"/>
    <col min="5" max="5" width="10.42578125" customWidth="1"/>
    <col min="6" max="6" width="11.85546875" customWidth="1"/>
    <col min="7" max="7" width="8.140625" customWidth="1"/>
    <col min="8" max="8" width="9.140625" customWidth="1"/>
    <col min="9" max="9" width="10.7109375" customWidth="1"/>
    <col min="10" max="10" width="10.28515625" customWidth="1"/>
    <col min="11" max="11" width="11.7109375" customWidth="1"/>
    <col min="12" max="12" width="13" customWidth="1"/>
  </cols>
  <sheetData>
    <row r="1" spans="1:14" ht="57.6" customHeight="1" x14ac:dyDescent="0.25">
      <c r="A1" s="8" t="s">
        <v>532</v>
      </c>
      <c r="B1" s="8" t="s">
        <v>0</v>
      </c>
      <c r="C1" s="8" t="s">
        <v>1</v>
      </c>
      <c r="D1" s="9" t="s">
        <v>533</v>
      </c>
      <c r="E1" s="8" t="s">
        <v>536</v>
      </c>
      <c r="F1" s="8" t="s">
        <v>3</v>
      </c>
      <c r="G1" s="10" t="s">
        <v>534</v>
      </c>
      <c r="H1" s="8" t="s">
        <v>549</v>
      </c>
      <c r="I1" s="10" t="s">
        <v>550</v>
      </c>
      <c r="J1" s="10" t="s">
        <v>546</v>
      </c>
      <c r="K1" s="56" t="s">
        <v>547</v>
      </c>
      <c r="L1" s="29" t="s">
        <v>548</v>
      </c>
      <c r="M1" s="35"/>
      <c r="N1" s="35"/>
    </row>
    <row r="2" spans="1:14" ht="26.45" customHeight="1" x14ac:dyDescent="0.25">
      <c r="A2" s="38">
        <v>1</v>
      </c>
      <c r="B2" s="38" t="s">
        <v>204</v>
      </c>
      <c r="C2" s="38" t="s">
        <v>530</v>
      </c>
      <c r="D2" s="38">
        <v>413.64800000000002</v>
      </c>
      <c r="E2" s="14" t="s">
        <v>6</v>
      </c>
      <c r="F2" s="38" t="s">
        <v>531</v>
      </c>
      <c r="G2" s="111">
        <v>9</v>
      </c>
      <c r="H2" s="30">
        <f>ROUND(G2/1.95583,2)</f>
        <v>4.5999999999999996</v>
      </c>
      <c r="I2" s="39">
        <f>K2*20%</f>
        <v>744.56640000000016</v>
      </c>
      <c r="J2" s="30">
        <f>ROUND(L2*20%,2)</f>
        <v>380.56</v>
      </c>
      <c r="K2" s="37">
        <f>D2*G2</f>
        <v>3722.8320000000003</v>
      </c>
      <c r="L2" s="133">
        <f>ROUND(D2*H2,2)</f>
        <v>1902.78</v>
      </c>
      <c r="M2" s="35"/>
      <c r="N2" s="35"/>
    </row>
    <row r="3" spans="1:14" ht="27.6" customHeight="1" x14ac:dyDescent="0.25">
      <c r="A3" s="38">
        <v>2</v>
      </c>
      <c r="B3" s="14" t="s">
        <v>204</v>
      </c>
      <c r="C3" s="14" t="s">
        <v>205</v>
      </c>
      <c r="D3" s="15">
        <v>1.5389999999999999</v>
      </c>
      <c r="E3" s="14" t="s">
        <v>6</v>
      </c>
      <c r="F3" s="14" t="s">
        <v>24</v>
      </c>
      <c r="G3" s="111">
        <v>9</v>
      </c>
      <c r="H3" s="30">
        <f t="shared" ref="H3:H10" si="0">ROUND(G3/1.95583,2)</f>
        <v>4.5999999999999996</v>
      </c>
      <c r="I3" s="39">
        <f t="shared" ref="I3:I16" si="1">K3*20%</f>
        <v>2.7702</v>
      </c>
      <c r="J3" s="30">
        <f t="shared" ref="J3:J10" si="2">ROUND(L3*20%,2)</f>
        <v>1.42</v>
      </c>
      <c r="K3" s="37">
        <f t="shared" ref="K3:K16" si="3">D3*G3</f>
        <v>13.850999999999999</v>
      </c>
      <c r="L3" s="133">
        <f t="shared" ref="L3:L10" si="4">ROUND(D3*H3,2)</f>
        <v>7.08</v>
      </c>
      <c r="M3" s="35"/>
      <c r="N3" s="35"/>
    </row>
    <row r="4" spans="1:14" ht="27.6" customHeight="1" x14ac:dyDescent="0.25">
      <c r="A4" s="38">
        <v>3</v>
      </c>
      <c r="B4" s="14" t="s">
        <v>204</v>
      </c>
      <c r="C4" s="14" t="s">
        <v>206</v>
      </c>
      <c r="D4" s="15">
        <v>7.3739999999999997</v>
      </c>
      <c r="E4" s="14" t="s">
        <v>6</v>
      </c>
      <c r="F4" s="14" t="s">
        <v>9</v>
      </c>
      <c r="G4" s="111">
        <v>9</v>
      </c>
      <c r="H4" s="30">
        <f t="shared" si="0"/>
        <v>4.5999999999999996</v>
      </c>
      <c r="I4" s="39">
        <f t="shared" si="1"/>
        <v>13.273200000000001</v>
      </c>
      <c r="J4" s="30">
        <f t="shared" si="2"/>
        <v>6.78</v>
      </c>
      <c r="K4" s="37">
        <f t="shared" si="3"/>
        <v>66.366</v>
      </c>
      <c r="L4" s="133">
        <f t="shared" si="4"/>
        <v>33.92</v>
      </c>
      <c r="M4" s="35"/>
      <c r="N4" s="35"/>
    </row>
    <row r="5" spans="1:14" ht="24.6" customHeight="1" x14ac:dyDescent="0.25">
      <c r="A5" s="38">
        <v>4</v>
      </c>
      <c r="B5" s="14" t="s">
        <v>204</v>
      </c>
      <c r="C5" s="14" t="s">
        <v>207</v>
      </c>
      <c r="D5" s="15">
        <v>110.916</v>
      </c>
      <c r="E5" s="14" t="s">
        <v>6</v>
      </c>
      <c r="F5" s="14" t="s">
        <v>24</v>
      </c>
      <c r="G5" s="111">
        <v>9</v>
      </c>
      <c r="H5" s="30">
        <f t="shared" si="0"/>
        <v>4.5999999999999996</v>
      </c>
      <c r="I5" s="39">
        <f t="shared" si="1"/>
        <v>199.64879999999999</v>
      </c>
      <c r="J5" s="30">
        <f t="shared" si="2"/>
        <v>102.04</v>
      </c>
      <c r="K5" s="37">
        <f t="shared" si="3"/>
        <v>998.24399999999991</v>
      </c>
      <c r="L5" s="133">
        <f t="shared" si="4"/>
        <v>510.21</v>
      </c>
      <c r="M5" s="35"/>
      <c r="N5" s="35"/>
    </row>
    <row r="6" spans="1:14" ht="28.9" customHeight="1" x14ac:dyDescent="0.25">
      <c r="A6" s="38">
        <v>5</v>
      </c>
      <c r="B6" s="14" t="s">
        <v>204</v>
      </c>
      <c r="C6" s="14" t="s">
        <v>208</v>
      </c>
      <c r="D6" s="15">
        <v>23.283999999999999</v>
      </c>
      <c r="E6" s="14" t="s">
        <v>6</v>
      </c>
      <c r="F6" s="14" t="s">
        <v>11</v>
      </c>
      <c r="G6" s="111">
        <v>9</v>
      </c>
      <c r="H6" s="30">
        <f t="shared" si="0"/>
        <v>4.5999999999999996</v>
      </c>
      <c r="I6" s="39">
        <f t="shared" si="1"/>
        <v>41.911200000000001</v>
      </c>
      <c r="J6" s="30">
        <f t="shared" si="2"/>
        <v>21.42</v>
      </c>
      <c r="K6" s="37">
        <f t="shared" si="3"/>
        <v>209.55599999999998</v>
      </c>
      <c r="L6" s="133">
        <f t="shared" si="4"/>
        <v>107.11</v>
      </c>
      <c r="M6" s="35"/>
      <c r="N6" s="35"/>
    </row>
    <row r="7" spans="1:14" ht="26.45" customHeight="1" x14ac:dyDescent="0.25">
      <c r="A7" s="38">
        <v>6</v>
      </c>
      <c r="B7" s="14" t="s">
        <v>204</v>
      </c>
      <c r="C7" s="14" t="s">
        <v>209</v>
      </c>
      <c r="D7" s="15">
        <v>404.54500000000002</v>
      </c>
      <c r="E7" s="14" t="s">
        <v>6</v>
      </c>
      <c r="F7" s="14" t="s">
        <v>24</v>
      </c>
      <c r="G7" s="111">
        <v>9</v>
      </c>
      <c r="H7" s="30">
        <f t="shared" si="0"/>
        <v>4.5999999999999996</v>
      </c>
      <c r="I7" s="39">
        <f t="shared" si="1"/>
        <v>728.18100000000004</v>
      </c>
      <c r="J7" s="30">
        <f t="shared" si="2"/>
        <v>372.18</v>
      </c>
      <c r="K7" s="37">
        <f t="shared" si="3"/>
        <v>3640.9050000000002</v>
      </c>
      <c r="L7" s="133">
        <f t="shared" si="4"/>
        <v>1860.91</v>
      </c>
      <c r="M7" s="35"/>
      <c r="N7" s="35"/>
    </row>
    <row r="8" spans="1:14" ht="25.9" customHeight="1" x14ac:dyDescent="0.25">
      <c r="A8" s="38">
        <v>7</v>
      </c>
      <c r="B8" s="14" t="s">
        <v>204</v>
      </c>
      <c r="C8" s="14" t="s">
        <v>210</v>
      </c>
      <c r="D8" s="15">
        <v>13.192</v>
      </c>
      <c r="E8" s="14" t="s">
        <v>6</v>
      </c>
      <c r="F8" s="14" t="s">
        <v>172</v>
      </c>
      <c r="G8" s="111">
        <v>9</v>
      </c>
      <c r="H8" s="30">
        <f t="shared" si="0"/>
        <v>4.5999999999999996</v>
      </c>
      <c r="I8" s="39">
        <f t="shared" si="1"/>
        <v>23.745600000000003</v>
      </c>
      <c r="J8" s="30">
        <f t="shared" si="2"/>
        <v>12.14</v>
      </c>
      <c r="K8" s="37">
        <f t="shared" si="3"/>
        <v>118.72800000000001</v>
      </c>
      <c r="L8" s="133">
        <f t="shared" si="4"/>
        <v>60.68</v>
      </c>
      <c r="M8" s="35"/>
      <c r="N8" s="35"/>
    </row>
    <row r="9" spans="1:14" ht="25.15" customHeight="1" x14ac:dyDescent="0.25">
      <c r="A9" s="38">
        <v>8</v>
      </c>
      <c r="B9" s="14" t="s">
        <v>204</v>
      </c>
      <c r="C9" s="14" t="s">
        <v>211</v>
      </c>
      <c r="D9" s="15">
        <v>13.153</v>
      </c>
      <c r="E9" s="14" t="s">
        <v>6</v>
      </c>
      <c r="F9" s="14" t="s">
        <v>9</v>
      </c>
      <c r="G9" s="111">
        <v>9</v>
      </c>
      <c r="H9" s="30">
        <f t="shared" si="0"/>
        <v>4.5999999999999996</v>
      </c>
      <c r="I9" s="39">
        <f t="shared" si="1"/>
        <v>23.675400000000003</v>
      </c>
      <c r="J9" s="30">
        <f t="shared" si="2"/>
        <v>12.1</v>
      </c>
      <c r="K9" s="37">
        <f t="shared" si="3"/>
        <v>118.37700000000001</v>
      </c>
      <c r="L9" s="133">
        <f t="shared" si="4"/>
        <v>60.5</v>
      </c>
      <c r="M9" s="35"/>
      <c r="N9" s="35"/>
    </row>
    <row r="10" spans="1:14" ht="25.15" customHeight="1" x14ac:dyDescent="0.25">
      <c r="A10" s="38">
        <v>9</v>
      </c>
      <c r="B10" s="14" t="s">
        <v>204</v>
      </c>
      <c r="C10" s="14" t="s">
        <v>212</v>
      </c>
      <c r="D10" s="15">
        <v>14.794</v>
      </c>
      <c r="E10" s="14" t="s">
        <v>6</v>
      </c>
      <c r="F10" s="14" t="s">
        <v>172</v>
      </c>
      <c r="G10" s="111">
        <v>9</v>
      </c>
      <c r="H10" s="82">
        <f t="shared" si="0"/>
        <v>4.5999999999999996</v>
      </c>
      <c r="I10" s="39">
        <f t="shared" si="1"/>
        <v>26.629200000000004</v>
      </c>
      <c r="J10" s="30">
        <f t="shared" si="2"/>
        <v>13.61</v>
      </c>
      <c r="K10" s="37">
        <f t="shared" si="3"/>
        <v>133.14600000000002</v>
      </c>
      <c r="L10" s="135">
        <f t="shared" si="4"/>
        <v>68.05</v>
      </c>
      <c r="M10" s="35"/>
      <c r="N10" s="35"/>
    </row>
    <row r="11" spans="1:14" ht="27.6" customHeight="1" x14ac:dyDescent="0.25">
      <c r="A11" s="38">
        <v>10</v>
      </c>
      <c r="B11" s="14" t="s">
        <v>204</v>
      </c>
      <c r="C11" s="14" t="s">
        <v>213</v>
      </c>
      <c r="D11" s="15">
        <v>2.4550000000000001</v>
      </c>
      <c r="E11" s="14" t="s">
        <v>6</v>
      </c>
      <c r="F11" s="14" t="s">
        <v>9</v>
      </c>
      <c r="G11" s="111">
        <v>9</v>
      </c>
      <c r="H11" s="30">
        <f>ROUND(G11/1.95583,2)</f>
        <v>4.5999999999999996</v>
      </c>
      <c r="I11" s="39">
        <f t="shared" si="1"/>
        <v>4.4189999999999996</v>
      </c>
      <c r="J11" s="30">
        <f>ROUND(L11*20%,2)</f>
        <v>2.2599999999999998</v>
      </c>
      <c r="K11" s="37">
        <f t="shared" si="3"/>
        <v>22.094999999999999</v>
      </c>
      <c r="L11" s="133">
        <f>ROUND(D11*H11,2)</f>
        <v>11.29</v>
      </c>
      <c r="M11" s="35"/>
      <c r="N11" s="35"/>
    </row>
    <row r="12" spans="1:14" ht="25.15" customHeight="1" x14ac:dyDescent="0.25">
      <c r="A12" s="38">
        <v>11</v>
      </c>
      <c r="B12" s="12" t="s">
        <v>204</v>
      </c>
      <c r="C12" s="12" t="s">
        <v>214</v>
      </c>
      <c r="D12" s="13">
        <v>699.05700000000002</v>
      </c>
      <c r="E12" s="14" t="s">
        <v>6</v>
      </c>
      <c r="F12" s="12" t="s">
        <v>9</v>
      </c>
      <c r="G12" s="111">
        <v>9</v>
      </c>
      <c r="H12" s="82">
        <f t="shared" ref="H12" si="5">ROUND(G12/1.95583,2)</f>
        <v>4.5999999999999996</v>
      </c>
      <c r="I12" s="39">
        <f t="shared" si="1"/>
        <v>1258.3026</v>
      </c>
      <c r="J12" s="30">
        <f t="shared" ref="J12:J16" si="6">ROUND(L12*20%,2)</f>
        <v>643.13</v>
      </c>
      <c r="K12" s="37">
        <f t="shared" si="3"/>
        <v>6291.5129999999999</v>
      </c>
      <c r="L12" s="133">
        <f t="shared" ref="L12:L16" si="7">ROUND(D12*H12,2)</f>
        <v>3215.66</v>
      </c>
      <c r="M12" s="35"/>
      <c r="N12" s="35"/>
    </row>
    <row r="13" spans="1:14" ht="27" customHeight="1" x14ac:dyDescent="0.25">
      <c r="A13" s="38">
        <v>12</v>
      </c>
      <c r="B13" s="14" t="s">
        <v>204</v>
      </c>
      <c r="C13" s="14" t="s">
        <v>215</v>
      </c>
      <c r="D13" s="15">
        <v>41.923999999999999</v>
      </c>
      <c r="E13" s="14" t="s">
        <v>6</v>
      </c>
      <c r="F13" s="14" t="s">
        <v>14</v>
      </c>
      <c r="G13" s="111">
        <v>9</v>
      </c>
      <c r="H13" s="30">
        <f>ROUND(G13/1.95583,2)</f>
        <v>4.5999999999999996</v>
      </c>
      <c r="I13" s="39">
        <f t="shared" si="1"/>
        <v>75.463200000000001</v>
      </c>
      <c r="J13" s="30">
        <f t="shared" si="6"/>
        <v>38.57</v>
      </c>
      <c r="K13" s="37">
        <f t="shared" si="3"/>
        <v>377.31599999999997</v>
      </c>
      <c r="L13" s="133">
        <f t="shared" si="7"/>
        <v>192.85</v>
      </c>
      <c r="M13" s="35"/>
      <c r="N13" s="35"/>
    </row>
    <row r="14" spans="1:14" ht="24.6" customHeight="1" x14ac:dyDescent="0.25">
      <c r="A14" s="38">
        <v>13</v>
      </c>
      <c r="B14" s="14" t="s">
        <v>204</v>
      </c>
      <c r="C14" s="14" t="s">
        <v>216</v>
      </c>
      <c r="D14" s="15">
        <v>38.619999999999997</v>
      </c>
      <c r="E14" s="14" t="s">
        <v>6</v>
      </c>
      <c r="F14" s="14" t="s">
        <v>14</v>
      </c>
      <c r="G14" s="111">
        <v>9</v>
      </c>
      <c r="H14" s="30">
        <f t="shared" ref="H14:H16" si="8">ROUND(G14/1.95583,2)</f>
        <v>4.5999999999999996</v>
      </c>
      <c r="I14" s="39">
        <f t="shared" si="1"/>
        <v>69.516000000000005</v>
      </c>
      <c r="J14" s="30">
        <f t="shared" si="6"/>
        <v>35.53</v>
      </c>
      <c r="K14" s="37">
        <f t="shared" si="3"/>
        <v>347.58</v>
      </c>
      <c r="L14" s="133">
        <f t="shared" si="7"/>
        <v>177.65</v>
      </c>
      <c r="M14" s="35"/>
      <c r="N14" s="35"/>
    </row>
    <row r="15" spans="1:14" ht="27.6" customHeight="1" x14ac:dyDescent="0.25">
      <c r="A15" s="38">
        <v>14</v>
      </c>
      <c r="B15" s="14" t="s">
        <v>204</v>
      </c>
      <c r="C15" s="14" t="s">
        <v>217</v>
      </c>
      <c r="D15" s="15">
        <v>32.134999999999998</v>
      </c>
      <c r="E15" s="14" t="s">
        <v>6</v>
      </c>
      <c r="F15" s="14" t="s">
        <v>24</v>
      </c>
      <c r="G15" s="111">
        <v>9</v>
      </c>
      <c r="H15" s="30">
        <f t="shared" si="8"/>
        <v>4.5999999999999996</v>
      </c>
      <c r="I15" s="39">
        <f t="shared" si="1"/>
        <v>57.842999999999996</v>
      </c>
      <c r="J15" s="30">
        <f t="shared" si="6"/>
        <v>29.56</v>
      </c>
      <c r="K15" s="37">
        <f t="shared" si="3"/>
        <v>289.21499999999997</v>
      </c>
      <c r="L15" s="133">
        <f t="shared" si="7"/>
        <v>147.82</v>
      </c>
      <c r="M15" s="35"/>
      <c r="N15" s="35"/>
    </row>
    <row r="16" spans="1:14" ht="27" customHeight="1" x14ac:dyDescent="0.25">
      <c r="A16" s="38">
        <v>15</v>
      </c>
      <c r="B16" s="12" t="s">
        <v>204</v>
      </c>
      <c r="C16" s="12" t="s">
        <v>218</v>
      </c>
      <c r="D16" s="13">
        <v>34.325000000000003</v>
      </c>
      <c r="E16" s="14" t="s">
        <v>6</v>
      </c>
      <c r="F16" s="97" t="s">
        <v>24</v>
      </c>
      <c r="G16" s="112">
        <v>9</v>
      </c>
      <c r="H16" s="82">
        <f t="shared" si="8"/>
        <v>4.5999999999999996</v>
      </c>
      <c r="I16" s="109">
        <f t="shared" si="1"/>
        <v>61.785000000000004</v>
      </c>
      <c r="J16" s="82">
        <f t="shared" si="6"/>
        <v>31.58</v>
      </c>
      <c r="K16" s="110">
        <f t="shared" si="3"/>
        <v>308.92500000000001</v>
      </c>
      <c r="L16" s="135">
        <f t="shared" si="7"/>
        <v>157.9</v>
      </c>
      <c r="M16" s="35"/>
      <c r="N16" s="35"/>
    </row>
    <row r="17" spans="1:14" ht="18.75" customHeight="1" x14ac:dyDescent="0.25">
      <c r="A17" s="36"/>
      <c r="B17" s="36"/>
      <c r="C17" s="36"/>
      <c r="D17" s="108">
        <f>SUM(D2:D16)</f>
        <v>1850.961</v>
      </c>
      <c r="E17" s="69"/>
      <c r="F17" s="69"/>
      <c r="G17" s="69"/>
      <c r="H17" s="39"/>
      <c r="I17" s="69"/>
      <c r="J17" s="39"/>
      <c r="K17" s="69"/>
      <c r="L17" s="133"/>
      <c r="M17" s="35"/>
      <c r="N17" s="35"/>
    </row>
    <row r="18" spans="1:14" ht="18.75" customHeight="1" x14ac:dyDescent="0.25">
      <c r="A18" s="35"/>
      <c r="B18" s="35"/>
      <c r="C18" s="35"/>
      <c r="D18" s="35"/>
      <c r="E18" s="35"/>
      <c r="F18" s="35"/>
      <c r="G18" s="44"/>
      <c r="H18" s="76"/>
      <c r="I18" s="44"/>
      <c r="J18" s="76"/>
      <c r="K18" s="44"/>
      <c r="L18" s="84"/>
      <c r="M18" s="89"/>
      <c r="N18" s="89"/>
    </row>
    <row r="19" spans="1:14" ht="18.75" customHeight="1" x14ac:dyDescent="0.25">
      <c r="A19" s="35"/>
      <c r="B19" s="35"/>
      <c r="C19" s="35"/>
      <c r="D19" s="35"/>
      <c r="E19" s="35"/>
      <c r="F19" s="35"/>
      <c r="G19" s="44"/>
      <c r="H19" s="76"/>
      <c r="I19" s="44"/>
      <c r="J19" s="76"/>
      <c r="K19" s="44"/>
      <c r="L19" s="84"/>
      <c r="M19" s="89"/>
      <c r="N19" s="89"/>
    </row>
    <row r="20" spans="1:14" ht="18.75" customHeight="1" x14ac:dyDescent="0.25">
      <c r="A20" s="35"/>
      <c r="B20" s="35"/>
      <c r="C20" s="35"/>
      <c r="D20" s="35"/>
      <c r="E20" s="35"/>
      <c r="F20" s="35"/>
      <c r="G20" s="44"/>
      <c r="H20" s="76"/>
      <c r="I20" s="44"/>
      <c r="J20" s="35"/>
      <c r="K20" s="44"/>
      <c r="L20" s="44"/>
      <c r="M20" s="89"/>
      <c r="N20" s="89"/>
    </row>
    <row r="21" spans="1:14" ht="18.75" customHeight="1" x14ac:dyDescent="0.25">
      <c r="G21" s="89"/>
      <c r="H21" s="76"/>
      <c r="I21" s="89"/>
      <c r="K21" s="89"/>
      <c r="L21" s="89"/>
      <c r="M21" s="89"/>
      <c r="N21" s="89"/>
    </row>
    <row r="22" spans="1:14" ht="18.75" customHeight="1" x14ac:dyDescent="0.25">
      <c r="G22" s="89"/>
      <c r="H22" s="76"/>
      <c r="I22" s="89"/>
    </row>
    <row r="23" spans="1:14" ht="18.75" customHeight="1" x14ac:dyDescent="0.25">
      <c r="G23" s="89"/>
      <c r="H23" s="76"/>
      <c r="I23" s="89"/>
    </row>
    <row r="24" spans="1:14" ht="18.75" customHeight="1" x14ac:dyDescent="0.25">
      <c r="G24" s="89"/>
      <c r="H24" s="89"/>
      <c r="I24" s="8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Ефр.Бакалово</vt:lpstr>
      <vt:lpstr>Загорци</vt:lpstr>
      <vt:lpstr>Земенци</vt:lpstr>
      <vt:lpstr>Зимница</vt:lpstr>
      <vt:lpstr>Кап.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2025-08-15T11:52:52Z</cp:lastPrinted>
  <dcterms:created xsi:type="dcterms:W3CDTF">2021-12-15T09:32:44Z</dcterms:created>
  <dcterms:modified xsi:type="dcterms:W3CDTF">2025-08-18T07:07:59Z</dcterms:modified>
</cp:coreProperties>
</file>